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<sst xmlns="http://schemas.openxmlformats.org/spreadsheetml/2006/main" count="969" uniqueCount="412">
  <si>
    <t>Rilevamenti Cronometrici e classifica Atleti</t>
  </si>
  <si>
    <t>Km 1°</t>
  </si>
  <si>
    <t>1°Partenza</t>
  </si>
  <si>
    <t>Arrivo</t>
  </si>
  <si>
    <t>Tempo imp.</t>
  </si>
  <si>
    <t>Km/h</t>
  </si>
  <si>
    <t>Km 2°</t>
  </si>
  <si>
    <t>2°Partenza</t>
  </si>
  <si>
    <t>Km 3°</t>
  </si>
  <si>
    <t>3°Partenza</t>
  </si>
  <si>
    <t>t1+t2+t3</t>
  </si>
  <si>
    <t>Best time</t>
  </si>
  <si>
    <t>Best Km/h</t>
  </si>
  <si>
    <t>Class</t>
  </si>
  <si>
    <t>Categoria Esordiente - da 13 a 14 anni</t>
  </si>
  <si>
    <t>5'51"94</t>
  </si>
  <si>
    <t>5'25"38</t>
  </si>
  <si>
    <t>48'18"61</t>
  </si>
  <si>
    <t>1°</t>
  </si>
  <si>
    <t>5'38"51</t>
  </si>
  <si>
    <t>5'36"22</t>
  </si>
  <si>
    <t>2°</t>
  </si>
  <si>
    <t xml:space="preserve"> </t>
  </si>
  <si>
    <t>Categoria Allievo - da 15 a 16 anni</t>
  </si>
  <si>
    <t>4'13"22</t>
  </si>
  <si>
    <t>4'05"80</t>
  </si>
  <si>
    <t>4'16"19</t>
  </si>
  <si>
    <t>4'08"78</t>
  </si>
  <si>
    <t>Categoria OPEN WOMEN  - Donne (Unica)</t>
  </si>
  <si>
    <t>5'19"76</t>
  </si>
  <si>
    <t>5'28"97</t>
  </si>
  <si>
    <t>4'28"91</t>
  </si>
  <si>
    <t>6'30"46</t>
  </si>
  <si>
    <t>5'33"88</t>
  </si>
  <si>
    <t>7'00"41</t>
  </si>
  <si>
    <t>5'57"62</t>
  </si>
  <si>
    <t>3°</t>
  </si>
  <si>
    <t>Categoria Master 5 - da 50 a 54 anni</t>
  </si>
  <si>
    <t>4'12"59</t>
  </si>
  <si>
    <t>4'25"33</t>
  </si>
  <si>
    <t>3'40"12</t>
  </si>
  <si>
    <t>4'45"28</t>
  </si>
  <si>
    <t>4'53"60</t>
  </si>
  <si>
    <t>4'09"38</t>
  </si>
  <si>
    <t>5'00"59</t>
  </si>
  <si>
    <t>5'01"87</t>
  </si>
  <si>
    <t>4'19"57</t>
  </si>
  <si>
    <t>Categoria Master 4 - da 45 a 49 anni</t>
  </si>
  <si>
    <t>4'07"15</t>
  </si>
  <si>
    <t>4'38"53</t>
  </si>
  <si>
    <t>3'57"34</t>
  </si>
  <si>
    <t>4'20"26</t>
  </si>
  <si>
    <t>4'39"38</t>
  </si>
  <si>
    <t>3'44"96</t>
  </si>
  <si>
    <t>4'00"05</t>
  </si>
  <si>
    <t>5'01"50</t>
  </si>
  <si>
    <t>4'29"24</t>
  </si>
  <si>
    <t>4'02"41</t>
  </si>
  <si>
    <t>4'52"40</t>
  </si>
  <si>
    <t>4'37"12</t>
  </si>
  <si>
    <t>4°</t>
  </si>
  <si>
    <t>3'52"84</t>
  </si>
  <si>
    <t>4'54"46</t>
  </si>
  <si>
    <t>5'08"67</t>
  </si>
  <si>
    <t>5°</t>
  </si>
  <si>
    <t>4'17"26</t>
  </si>
  <si>
    <t>5'22"62</t>
  </si>
  <si>
    <t>4'27"77</t>
  </si>
  <si>
    <t>6°</t>
  </si>
  <si>
    <t>5'10"87</t>
  </si>
  <si>
    <t>4'54"40</t>
  </si>
  <si>
    <t>4'43"30</t>
  </si>
  <si>
    <t>7°</t>
  </si>
  <si>
    <t>5'42"47</t>
  </si>
  <si>
    <t>5'19"98</t>
  </si>
  <si>
    <t>4'50"11</t>
  </si>
  <si>
    <t>8°</t>
  </si>
  <si>
    <t>Categoria Master 3 - da 40 a 44 anni</t>
  </si>
  <si>
    <t>3'31"91</t>
  </si>
  <si>
    <t>4'00"95</t>
  </si>
  <si>
    <t>3'17"74</t>
  </si>
  <si>
    <t>3'46"02</t>
  </si>
  <si>
    <t>4'04"30</t>
  </si>
  <si>
    <t>3'11"05</t>
  </si>
  <si>
    <t>3'49"62</t>
  </si>
  <si>
    <t>4'37"57</t>
  </si>
  <si>
    <t>3'42"18</t>
  </si>
  <si>
    <t>3'58"02</t>
  </si>
  <si>
    <t>4'34"11</t>
  </si>
  <si>
    <t>3'41"62</t>
  </si>
  <si>
    <t>4'01"12</t>
  </si>
  <si>
    <t>4'34"66</t>
  </si>
  <si>
    <t>3'44"50</t>
  </si>
  <si>
    <t>3'57"12</t>
  </si>
  <si>
    <t>4'39"80</t>
  </si>
  <si>
    <t>3'47"88</t>
  </si>
  <si>
    <t>4'22"34</t>
  </si>
  <si>
    <t>4'57"76</t>
  </si>
  <si>
    <t>4'13"18</t>
  </si>
  <si>
    <t>4'34"05</t>
  </si>
  <si>
    <t>5'03"12</t>
  </si>
  <si>
    <t>4'09"55</t>
  </si>
  <si>
    <t>Categoria Master 2 - da 35 a 39 anni</t>
  </si>
  <si>
    <t>3'50"94</t>
  </si>
  <si>
    <t>4'09"45</t>
  </si>
  <si>
    <t>3'22"54</t>
  </si>
  <si>
    <t>3'20"02</t>
  </si>
  <si>
    <t>4'30"94</t>
  </si>
  <si>
    <t>3'41"53</t>
  </si>
  <si>
    <t>3'53"84</t>
  </si>
  <si>
    <t>4'39"35</t>
  </si>
  <si>
    <t>3'47"18</t>
  </si>
  <si>
    <t>3'32"12</t>
  </si>
  <si>
    <t>4'53"49</t>
  </si>
  <si>
    <t>4'17"01</t>
  </si>
  <si>
    <t>4'23"59</t>
  </si>
  <si>
    <t>4'35"41</t>
  </si>
  <si>
    <t>3'51"54</t>
  </si>
  <si>
    <t>4'18"34</t>
  </si>
  <si>
    <t>4'59"72</t>
  </si>
  <si>
    <t>4'20"97</t>
  </si>
  <si>
    <t>4'23"15</t>
  </si>
  <si>
    <t>5'18"19</t>
  </si>
  <si>
    <t>4'44"81</t>
  </si>
  <si>
    <t>5'41"41</t>
  </si>
  <si>
    <t>5'46"45</t>
  </si>
  <si>
    <t>5'36"45</t>
  </si>
  <si>
    <t>20'02"41</t>
  </si>
  <si>
    <t>5'07"09</t>
  </si>
  <si>
    <t>4'12"12</t>
  </si>
  <si>
    <t>9°</t>
  </si>
  <si>
    <t>5'17"86</t>
  </si>
  <si>
    <t>5'31"77</t>
  </si>
  <si>
    <t>19'04"08</t>
  </si>
  <si>
    <t>10°</t>
  </si>
  <si>
    <t>Categoria Master 1 - da 30 a 34 anni</t>
  </si>
  <si>
    <t>3'33"41</t>
  </si>
  <si>
    <t>4'13"84</t>
  </si>
  <si>
    <t>3'28"99</t>
  </si>
  <si>
    <t>3'07"79</t>
  </si>
  <si>
    <t>4'33"66</t>
  </si>
  <si>
    <t>3'43"92</t>
  </si>
  <si>
    <t>4'02"84</t>
  </si>
  <si>
    <t>4'16"34</t>
  </si>
  <si>
    <t>3'41"93</t>
  </si>
  <si>
    <t>4'02"69</t>
  </si>
  <si>
    <t>4'22"57</t>
  </si>
  <si>
    <t>3'37"62</t>
  </si>
  <si>
    <t>3'52"51</t>
  </si>
  <si>
    <t>4'29"19</t>
  </si>
  <si>
    <t>3'54"12</t>
  </si>
  <si>
    <t>3'44"09</t>
  </si>
  <si>
    <t>4'47"19</t>
  </si>
  <si>
    <t>3'50"68</t>
  </si>
  <si>
    <t>3'30"30</t>
  </si>
  <si>
    <t>4'52"57</t>
  </si>
  <si>
    <t>4'15"86</t>
  </si>
  <si>
    <t>4'08"55</t>
  </si>
  <si>
    <t>4'40"99</t>
  </si>
  <si>
    <t>3'53"10</t>
  </si>
  <si>
    <t>4'07"19</t>
  </si>
  <si>
    <t>4'40"60</t>
  </si>
  <si>
    <t>3'59"68</t>
  </si>
  <si>
    <t>3'42"44</t>
  </si>
  <si>
    <t>4'59"76</t>
  </si>
  <si>
    <t>4'06"22</t>
  </si>
  <si>
    <t>4'17"94</t>
  </si>
  <si>
    <t>4'44"56</t>
  </si>
  <si>
    <t>3'51"65</t>
  </si>
  <si>
    <t>11°</t>
  </si>
  <si>
    <t>4'00"79</t>
  </si>
  <si>
    <t>4'44"98</t>
  </si>
  <si>
    <t>4'10"86</t>
  </si>
  <si>
    <t>12°</t>
  </si>
  <si>
    <t>4'04"44</t>
  </si>
  <si>
    <t>4'41"26</t>
  </si>
  <si>
    <t>4'14"44</t>
  </si>
  <si>
    <t>13°</t>
  </si>
  <si>
    <t>4'14"19</t>
  </si>
  <si>
    <t>4'48"65</t>
  </si>
  <si>
    <t>4'07"10</t>
  </si>
  <si>
    <t>14°</t>
  </si>
  <si>
    <t>4'11"72</t>
  </si>
  <si>
    <t>4'53"97</t>
  </si>
  <si>
    <t>4'07"57</t>
  </si>
  <si>
    <t>15°</t>
  </si>
  <si>
    <t>4'18"44</t>
  </si>
  <si>
    <t>4'51"14</t>
  </si>
  <si>
    <t>4'03"77</t>
  </si>
  <si>
    <t>16°</t>
  </si>
  <si>
    <t>4'22"30</t>
  </si>
  <si>
    <t>4'55"65</t>
  </si>
  <si>
    <t>4'20"66</t>
  </si>
  <si>
    <t>17°</t>
  </si>
  <si>
    <t>4'23"76</t>
  </si>
  <si>
    <t>5'10"99</t>
  </si>
  <si>
    <t>4'04"69</t>
  </si>
  <si>
    <t>18°</t>
  </si>
  <si>
    <t>3'57"37</t>
  </si>
  <si>
    <t>4'36"05</t>
  </si>
  <si>
    <t>3'55"68</t>
  </si>
  <si>
    <t>19°</t>
  </si>
  <si>
    <t>Categoria Elite Sport - da 19 a 29 anni</t>
  </si>
  <si>
    <t>3'54"55</t>
  </si>
  <si>
    <t>4'09"54</t>
  </si>
  <si>
    <t>3'21"33</t>
  </si>
  <si>
    <t>4'02"97</t>
  </si>
  <si>
    <t>4'14"60</t>
  </si>
  <si>
    <t>3'23"64</t>
  </si>
  <si>
    <t>4'02"30</t>
  </si>
  <si>
    <t>3'35"44</t>
  </si>
  <si>
    <t>4'12"94</t>
  </si>
  <si>
    <t>3'56"95</t>
  </si>
  <si>
    <t>3'35"93</t>
  </si>
  <si>
    <t>3'38"02</t>
  </si>
  <si>
    <t>4'26"17</t>
  </si>
  <si>
    <t>3'43"68</t>
  </si>
  <si>
    <t>4'07"51</t>
  </si>
  <si>
    <t>4'14"35</t>
  </si>
  <si>
    <t>3'26"33</t>
  </si>
  <si>
    <t>4'14"15</t>
  </si>
  <si>
    <t>4'05"95</t>
  </si>
  <si>
    <t>3'45"28</t>
  </si>
  <si>
    <t>4'21"87</t>
  </si>
  <si>
    <t>4'09"14</t>
  </si>
  <si>
    <t>3'51"67</t>
  </si>
  <si>
    <t>4'09"09</t>
  </si>
  <si>
    <t>4'33"87</t>
  </si>
  <si>
    <t>3'44"64</t>
  </si>
  <si>
    <t>4'21"79</t>
  </si>
  <si>
    <t>4'25"80</t>
  </si>
  <si>
    <t>3'40"06</t>
  </si>
  <si>
    <t>4'10"22</t>
  </si>
  <si>
    <t>4'32"47</t>
  </si>
  <si>
    <t>3'55"47</t>
  </si>
  <si>
    <t>4'31"91</t>
  </si>
  <si>
    <t>4'34"48</t>
  </si>
  <si>
    <t>3'53"76</t>
  </si>
  <si>
    <t>4'14"66</t>
  </si>
  <si>
    <t>5'07"45</t>
  </si>
  <si>
    <t>3'40"44</t>
  </si>
  <si>
    <t>4'01"15</t>
  </si>
  <si>
    <t>5'04"56</t>
  </si>
  <si>
    <t>4'08"84</t>
  </si>
  <si>
    <t>4'37"94</t>
  </si>
  <si>
    <t>4'43"51</t>
  </si>
  <si>
    <t>4'13"58</t>
  </si>
  <si>
    <t>4'57"44</t>
  </si>
  <si>
    <t>4'45"93</t>
  </si>
  <si>
    <t>4'00"61</t>
  </si>
  <si>
    <t>4'56"72</t>
  </si>
  <si>
    <t>5'03"15</t>
  </si>
  <si>
    <t>4'13"25</t>
  </si>
  <si>
    <t>4'09"91</t>
  </si>
  <si>
    <t>6'34"00</t>
  </si>
  <si>
    <t>30'04"00</t>
  </si>
  <si>
    <t>Categoria Juniores - da 17 a 18 anni</t>
  </si>
  <si>
    <t>5'31"97</t>
  </si>
  <si>
    <t>4'29"97</t>
  </si>
  <si>
    <t>4'50"10</t>
  </si>
  <si>
    <t>Categoria E BikeE Bike</t>
  </si>
  <si>
    <t>4'08"75</t>
  </si>
  <si>
    <t>4'02"00</t>
  </si>
  <si>
    <t>3'28"98</t>
  </si>
  <si>
    <t>4'38"12</t>
  </si>
  <si>
    <t>4'06"15</t>
  </si>
  <si>
    <t>3'50"67</t>
  </si>
  <si>
    <t>4'29"94</t>
  </si>
  <si>
    <t>3'59"07</t>
  </si>
  <si>
    <t>4'15"89</t>
  </si>
  <si>
    <t>7'04"69</t>
  </si>
  <si>
    <t>4'51"91</t>
  </si>
  <si>
    <t>4'13"71</t>
  </si>
  <si>
    <t>6'18"00</t>
  </si>
  <si>
    <t>5'40"67</t>
  </si>
  <si>
    <t>5'08"03</t>
  </si>
  <si>
    <t>7'14"65</t>
  </si>
  <si>
    <t>59'35"93</t>
  </si>
  <si>
    <t>11'14"73</t>
  </si>
  <si>
    <t>8'19"02</t>
  </si>
  <si>
    <t>8'24"97</t>
  </si>
  <si>
    <t>15'17"64</t>
  </si>
  <si>
    <t>12'04"34</t>
  </si>
  <si>
    <t>12'58"03</t>
  </si>
  <si>
    <t>12'18"04</t>
  </si>
  <si>
    <t>13'48"26</t>
  </si>
  <si>
    <t>14'22"03</t>
  </si>
  <si>
    <t>12'43"02</t>
  </si>
  <si>
    <t>12'44"60</t>
  </si>
  <si>
    <t>13'30"79</t>
  </si>
  <si>
    <t>13'31"93</t>
  </si>
  <si>
    <t>13'55"97</t>
  </si>
  <si>
    <t>14'07"65</t>
  </si>
  <si>
    <t>14'48"57</t>
  </si>
  <si>
    <t>15'52"56</t>
  </si>
  <si>
    <t>10'50"60</t>
  </si>
  <si>
    <t>11'01"37</t>
  </si>
  <si>
    <t>12'09"37</t>
  </si>
  <si>
    <t>12'13"75</t>
  </si>
  <si>
    <t>12'20"28</t>
  </si>
  <si>
    <t>12'24"80</t>
  </si>
  <si>
    <t>13'33"28</t>
  </si>
  <si>
    <t>13'46"72</t>
  </si>
  <si>
    <t>11'22"93</t>
  </si>
  <si>
    <t>11'32"49</t>
  </si>
  <si>
    <t>12'20"37</t>
  </si>
  <si>
    <t>12'42"62</t>
  </si>
  <si>
    <t>12'50"54</t>
  </si>
  <si>
    <t>13'39"03</t>
  </si>
  <si>
    <t>14'26"15</t>
  </si>
  <si>
    <t>17'04"31</t>
  </si>
  <si>
    <t>29'21"62</t>
  </si>
  <si>
    <t>29'53"71</t>
  </si>
  <si>
    <t>11'16"24</t>
  </si>
  <si>
    <t>11'25"37</t>
  </si>
  <si>
    <t>12'01"11</t>
  </si>
  <si>
    <t>12'02"88</t>
  </si>
  <si>
    <t>12'15"82</t>
  </si>
  <si>
    <t>12'21"96</t>
  </si>
  <si>
    <t>12'38"73</t>
  </si>
  <si>
    <t>12'42"64</t>
  </si>
  <si>
    <t>12'47"47</t>
  </si>
  <si>
    <t>12'48"42</t>
  </si>
  <si>
    <t>12'54"15</t>
  </si>
  <si>
    <t>12'56"63</t>
  </si>
  <si>
    <t>13'00"14</t>
  </si>
  <si>
    <t>13'09"94</t>
  </si>
  <si>
    <t>13'13"26</t>
  </si>
  <si>
    <t>13'13"35</t>
  </si>
  <si>
    <t>13'38"61</t>
  </si>
  <si>
    <t>13'39"44</t>
  </si>
  <si>
    <t>12'29"10</t>
  </si>
  <si>
    <t>11'25"42</t>
  </si>
  <si>
    <t>11'41"21</t>
  </si>
  <si>
    <t>11'44"84</t>
  </si>
  <si>
    <t>11'45"82</t>
  </si>
  <si>
    <t>11'47"87</t>
  </si>
  <si>
    <t>11'48"19</t>
  </si>
  <si>
    <t>12'05"38</t>
  </si>
  <si>
    <t>12'22"68</t>
  </si>
  <si>
    <t>12'27"60</t>
  </si>
  <si>
    <t>12'27"65</t>
  </si>
  <si>
    <t>12'38"16</t>
  </si>
  <si>
    <t>13'00"15</t>
  </si>
  <si>
    <t>13'02"55</t>
  </si>
  <si>
    <t>13'14"55</t>
  </si>
  <si>
    <t>13'35"03</t>
  </si>
  <si>
    <t>13'43"98</t>
  </si>
  <si>
    <t>14'13"12</t>
  </si>
  <si>
    <t>40'47"91</t>
  </si>
  <si>
    <t>14'52"04</t>
  </si>
  <si>
    <t>11'39"73</t>
  </si>
  <si>
    <t>12'34"94</t>
  </si>
  <si>
    <t>12'44"90</t>
  </si>
  <si>
    <t>16'10"31</t>
  </si>
  <si>
    <t>17'06"70</t>
  </si>
  <si>
    <t xml:space="preserve"> Classifica Atleti Assoluta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</si>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</sst>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"/>
    <numFmt numFmtId="165" formatCode="h:mm:ss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6"/>
      <color indexed="10"/>
      <name val="Calibri"/>
      <family val="0"/>
    </font>
    <font>
      <b/>
      <i/>
      <sz val="11"/>
      <color indexed="8"/>
      <name val="Calibri"/>
      <family val="0"/>
    </font>
    <font>
      <b/>
      <i/>
      <sz val="18"/>
      <color indexed="10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1" fontId="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5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752475</xdr:colOff>
      <xdr:row>3</xdr:row>
      <xdr:rowOff>19050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866775</xdr:colOff>
      <xdr:row>0</xdr:row>
      <xdr:rowOff>0</xdr:rowOff>
    </xdr:from>
    <xdr:to>
      <xdr:col>7</xdr:col>
      <xdr:colOff>114300</xdr:colOff>
      <xdr:row>5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23975" y="0"/>
          <a:ext cx="43624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S. di  A.   UISP  NAZIONALE  Ciclismo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 Territoriale di: G  R  O  S  S  E  T  O</a:t>
          </a: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ORBETELLO BIKE TRIBE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TALAMONENDURO
</a:t>
          </a:r>
          <a:r>
            <a:rPr lang="en-US" cap="none" sz="8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......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Loc. Talamone (GR) 09 Aprile 2017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el\Downloads\Gare%202017\Gare%20Cronometro\Talamonenduro\Enduro%20Talam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  <cell r="G1" t="str">
            <v>Ente</v>
          </cell>
        </row>
        <row r="2">
          <cell r="A2">
            <v>2</v>
          </cell>
          <cell r="B2" t="str">
            <v>DECEMBRINI LORENZO</v>
          </cell>
          <cell r="D2" t="str">
            <v>Esordiente</v>
          </cell>
          <cell r="F2" t="str">
            <v>BIKESTORE RACING TEAM</v>
          </cell>
          <cell r="G2" t="str">
            <v>FCI</v>
          </cell>
        </row>
        <row r="3">
          <cell r="A3">
            <v>3</v>
          </cell>
          <cell r="B3" t="str">
            <v>PASQUALONE FILIPPO</v>
          </cell>
          <cell r="D3" t="str">
            <v>Esordiente</v>
          </cell>
          <cell r="F3" t="str">
            <v>BIKESTORE RACING TEAM</v>
          </cell>
          <cell r="G3" t="str">
            <v>FCI</v>
          </cell>
        </row>
        <row r="4">
          <cell r="A4">
            <v>4</v>
          </cell>
          <cell r="B4" t="str">
            <v>CASINI RICCARDO</v>
          </cell>
          <cell r="D4" t="str">
            <v>Allievo</v>
          </cell>
          <cell r="F4" t="str">
            <v>A.S.D. TEAM BIKE BALLERO</v>
          </cell>
          <cell r="G4" t="str">
            <v>FCI</v>
          </cell>
        </row>
        <row r="5">
          <cell r="A5">
            <v>5</v>
          </cell>
          <cell r="B5" t="str">
            <v>GEMIGNANI EDOARDO</v>
          </cell>
          <cell r="D5" t="str">
            <v>Allievo</v>
          </cell>
          <cell r="F5" t="str">
            <v>A.S.D. TEAM BIKE BALLERO</v>
          </cell>
          <cell r="G5" t="str">
            <v>FCI</v>
          </cell>
        </row>
        <row r="6">
          <cell r="A6">
            <v>7</v>
          </cell>
          <cell r="B6" t="str">
            <v>RUGGERI LOREDANA</v>
          </cell>
          <cell r="D6" t="str">
            <v>OPEN WOMEN </v>
          </cell>
          <cell r="F6" t="str">
            <v>BIKESTORE RACING TEAM</v>
          </cell>
          <cell r="G6" t="str">
            <v>FCI</v>
          </cell>
        </row>
        <row r="7">
          <cell r="A7">
            <v>6</v>
          </cell>
          <cell r="B7" t="str">
            <v>ZOLLI ARIANNA</v>
          </cell>
          <cell r="D7" t="str">
            <v>OPEN WOMEN </v>
          </cell>
          <cell r="F7" t="str">
            <v>BIKESTORE RACING TEAM</v>
          </cell>
          <cell r="G7" t="str">
            <v>FCI</v>
          </cell>
        </row>
        <row r="8">
          <cell r="A8">
            <v>8</v>
          </cell>
          <cell r="B8" t="str">
            <v>DADDI STEPHANIE LEE</v>
          </cell>
          <cell r="D8" t="str">
            <v>OPEN WOMEN </v>
          </cell>
          <cell r="F8" t="str">
            <v>I-MTB A.S.D.</v>
          </cell>
          <cell r="G8" t="str">
            <v>FCI</v>
          </cell>
        </row>
        <row r="9">
          <cell r="A9">
            <v>9</v>
          </cell>
          <cell r="B9" t="str">
            <v>MAFFI ALESSANDRO</v>
          </cell>
          <cell r="D9" t="str">
            <v>Master 5</v>
          </cell>
          <cell r="F9" t="str">
            <v>A.S.D. CICLI TADDEI</v>
          </cell>
          <cell r="G9" t="str">
            <v>FCI</v>
          </cell>
        </row>
        <row r="10">
          <cell r="A10">
            <v>10</v>
          </cell>
          <cell r="B10" t="str">
            <v>VALTERINI MARIO</v>
          </cell>
          <cell r="D10" t="str">
            <v>Master 5</v>
          </cell>
          <cell r="F10" t="str">
            <v>BIKESTORE RACING TEAM</v>
          </cell>
          <cell r="G10" t="str">
            <v>FCI</v>
          </cell>
        </row>
        <row r="11">
          <cell r="A11">
            <v>11</v>
          </cell>
          <cell r="B11" t="str">
            <v>SANTUCCI MASSIMILIANO</v>
          </cell>
          <cell r="D11" t="str">
            <v>Master 5</v>
          </cell>
          <cell r="F11" t="str">
            <v>A.S.D. CICLI ANTONELLI</v>
          </cell>
          <cell r="G11" t="str">
            <v>FCI</v>
          </cell>
        </row>
        <row r="12">
          <cell r="A12">
            <v>12</v>
          </cell>
          <cell r="B12" t="str">
            <v>DINI MAURIZIO</v>
          </cell>
          <cell r="D12" t="str">
            <v>Master 4</v>
          </cell>
          <cell r="F12" t="str">
            <v>SOC. ELBA OVEST</v>
          </cell>
          <cell r="G12" t="str">
            <v>FCI</v>
          </cell>
        </row>
        <row r="13">
          <cell r="A13">
            <v>13</v>
          </cell>
          <cell r="B13" t="str">
            <v>BRUNO MARCO</v>
          </cell>
          <cell r="D13" t="str">
            <v>Master 4</v>
          </cell>
          <cell r="F13" t="str">
            <v>ASD SAM ENDURO TEAM</v>
          </cell>
          <cell r="G13" t="str">
            <v>FCI</v>
          </cell>
        </row>
        <row r="14">
          <cell r="A14">
            <v>14</v>
          </cell>
          <cell r="B14" t="str">
            <v>FOLGORI ANDREA</v>
          </cell>
          <cell r="D14" t="str">
            <v>Master 4</v>
          </cell>
          <cell r="F14" t="str">
            <v>BIKESTORE RACING TEAM</v>
          </cell>
          <cell r="G14" t="str">
            <v>FCI</v>
          </cell>
        </row>
        <row r="15">
          <cell r="A15">
            <v>15</v>
          </cell>
          <cell r="B15" t="str">
            <v>CARTONI DANIELE</v>
          </cell>
          <cell r="D15" t="str">
            <v>Master 4</v>
          </cell>
          <cell r="F15" t="str">
            <v>A.S.D. ORBETELLO BIKETRIBE</v>
          </cell>
          <cell r="G15" t="str">
            <v>UISP</v>
          </cell>
        </row>
        <row r="16">
          <cell r="A16">
            <v>16</v>
          </cell>
          <cell r="B16" t="str">
            <v>FORASSIEPI DAVIDE</v>
          </cell>
          <cell r="D16" t="str">
            <v>Master 4</v>
          </cell>
          <cell r="F16" t="str">
            <v>ELBA BIKE - SCOTT</v>
          </cell>
          <cell r="G16" t="str">
            <v>FCI</v>
          </cell>
        </row>
        <row r="17">
          <cell r="A17">
            <v>17</v>
          </cell>
          <cell r="B17" t="str">
            <v>PETRINI EDOARDO</v>
          </cell>
          <cell r="D17" t="str">
            <v>Master 4</v>
          </cell>
          <cell r="F17" t="str">
            <v>I-MTB A.S.D.</v>
          </cell>
          <cell r="G17" t="str">
            <v>FCI</v>
          </cell>
        </row>
        <row r="18">
          <cell r="A18">
            <v>18</v>
          </cell>
          <cell r="B18" t="str">
            <v>CALANDRELLA ANGELO</v>
          </cell>
          <cell r="D18" t="str">
            <v>Master 4</v>
          </cell>
          <cell r="F18" t="str">
            <v>NEW TRAIL</v>
          </cell>
          <cell r="G18" t="str">
            <v>CSI</v>
          </cell>
        </row>
        <row r="19">
          <cell r="A19">
            <v>19</v>
          </cell>
          <cell r="B19" t="str">
            <v>MACII RICCARDO</v>
          </cell>
          <cell r="D19" t="str">
            <v>Master 4</v>
          </cell>
          <cell r="F19" t="str">
            <v>ASD SBROCCATI ENDURO BIKE</v>
          </cell>
          <cell r="G19" t="str">
            <v>FCI</v>
          </cell>
        </row>
        <row r="20">
          <cell r="A20">
            <v>21</v>
          </cell>
          <cell r="B20" t="str">
            <v>NOCCIOLINI NICOLA</v>
          </cell>
          <cell r="D20" t="str">
            <v>Master 3</v>
          </cell>
          <cell r="F20" t="str">
            <v>A.S.D. HIMOD BIKE 4ELEMENTS</v>
          </cell>
          <cell r="G20" t="str">
            <v>FCI</v>
          </cell>
        </row>
        <row r="21">
          <cell r="A21">
            <v>22</v>
          </cell>
          <cell r="B21" t="str">
            <v>TESEI ANDREA</v>
          </cell>
          <cell r="D21" t="str">
            <v>Master 3</v>
          </cell>
          <cell r="F21" t="str">
            <v>SOC. ELBA OVEST</v>
          </cell>
          <cell r="G21" t="str">
            <v>FCI</v>
          </cell>
        </row>
        <row r="22">
          <cell r="A22">
            <v>23</v>
          </cell>
          <cell r="B22" t="str">
            <v>MAZZARISI MASSIMILIANO</v>
          </cell>
          <cell r="D22" t="str">
            <v>Master 3</v>
          </cell>
          <cell r="F22" t="str">
            <v>ASD SAM ENDURO TEAM</v>
          </cell>
          <cell r="G22" t="str">
            <v>FCI</v>
          </cell>
        </row>
        <row r="23">
          <cell r="A23">
            <v>24</v>
          </cell>
          <cell r="B23" t="str">
            <v>TONCELLI EMILIANO</v>
          </cell>
          <cell r="D23" t="str">
            <v>Master 3</v>
          </cell>
          <cell r="F23" t="str">
            <v>MAREMMA FREERIDE</v>
          </cell>
          <cell r="G23" t="str">
            <v>AICS</v>
          </cell>
        </row>
        <row r="24">
          <cell r="A24">
            <v>25</v>
          </cell>
          <cell r="B24" t="str">
            <v>NIGIOTTI MICHELE</v>
          </cell>
          <cell r="D24" t="str">
            <v>Master 3</v>
          </cell>
          <cell r="F24" t="str">
            <v>A.S.D.BIKE STORE MTB CAFE'</v>
          </cell>
          <cell r="G24" t="str">
            <v>FCI</v>
          </cell>
        </row>
        <row r="25">
          <cell r="A25">
            <v>26</v>
          </cell>
          <cell r="B25" t="str">
            <v>BAGNOLI ALESSANDRO</v>
          </cell>
          <cell r="D25" t="str">
            <v>Master 3</v>
          </cell>
          <cell r="F25" t="str">
            <v>I-MTB A.S.D.</v>
          </cell>
          <cell r="G25" t="str">
            <v>FCI</v>
          </cell>
        </row>
        <row r="26">
          <cell r="A26">
            <v>20</v>
          </cell>
          <cell r="B26" t="str">
            <v>MARINI UMBERTO</v>
          </cell>
          <cell r="D26" t="str">
            <v>Master 3</v>
          </cell>
          <cell r="F26" t="str">
            <v>BIKESTORE RACING TEAM</v>
          </cell>
          <cell r="G26" t="str">
            <v>FCI</v>
          </cell>
        </row>
        <row r="27">
          <cell r="A27">
            <v>27</v>
          </cell>
          <cell r="B27" t="str">
            <v>SANTONI SIMONE</v>
          </cell>
          <cell r="D27" t="str">
            <v>Master 3</v>
          </cell>
          <cell r="F27" t="str">
            <v>A.S.D. ORBETELLO BIKETRIBE</v>
          </cell>
          <cell r="G27" t="str">
            <v>UISP</v>
          </cell>
        </row>
        <row r="28">
          <cell r="A28">
            <v>28</v>
          </cell>
          <cell r="B28" t="str">
            <v>RUBENNI ALESSANDRO</v>
          </cell>
          <cell r="D28" t="str">
            <v>Master 2</v>
          </cell>
          <cell r="F28" t="str">
            <v>NEW TRAIL</v>
          </cell>
          <cell r="G28" t="str">
            <v>CSI</v>
          </cell>
        </row>
        <row r="30">
          <cell r="A30">
            <v>30</v>
          </cell>
          <cell r="B30" t="str">
            <v>D'ARCANGELI VALERIO</v>
          </cell>
          <cell r="D30" t="str">
            <v>Master 2</v>
          </cell>
          <cell r="F30" t="str">
            <v>BIKESTORE RACING TEAM</v>
          </cell>
          <cell r="G30" t="str">
            <v>FCI</v>
          </cell>
        </row>
        <row r="31">
          <cell r="A31">
            <v>31</v>
          </cell>
          <cell r="B31" t="str">
            <v>MORELLI LUIGI</v>
          </cell>
          <cell r="D31" t="str">
            <v>Master 2</v>
          </cell>
          <cell r="F31" t="str">
            <v>A.S.D. SIX INCH</v>
          </cell>
          <cell r="G31" t="str">
            <v>FCI</v>
          </cell>
        </row>
        <row r="32">
          <cell r="A32">
            <v>32</v>
          </cell>
          <cell r="B32" t="str">
            <v>CENNI MARCO</v>
          </cell>
          <cell r="D32" t="str">
            <v>Master 2</v>
          </cell>
          <cell r="F32" t="str">
            <v>I-MTB A.S.D.</v>
          </cell>
          <cell r="G32" t="str">
            <v>FCI</v>
          </cell>
        </row>
        <row r="33">
          <cell r="A33">
            <v>33</v>
          </cell>
          <cell r="B33" t="str">
            <v>BARTOLINI MATTEO</v>
          </cell>
          <cell r="D33" t="str">
            <v>Master 2</v>
          </cell>
          <cell r="F33" t="str">
            <v>ASD EURO TEAM</v>
          </cell>
          <cell r="G33" t="str">
            <v>UISP</v>
          </cell>
        </row>
        <row r="34">
          <cell r="A34">
            <v>34</v>
          </cell>
          <cell r="B34" t="str">
            <v>ANDREOLI CARLO</v>
          </cell>
          <cell r="D34" t="str">
            <v>Master 2</v>
          </cell>
          <cell r="F34" t="str">
            <v>A.S.D. CICLI ANTONELLI</v>
          </cell>
          <cell r="G34" t="str">
            <v>FCI</v>
          </cell>
        </row>
        <row r="35">
          <cell r="A35">
            <v>35</v>
          </cell>
          <cell r="B35" t="str">
            <v>BAZZANTI SIMONE</v>
          </cell>
          <cell r="D35" t="str">
            <v>Master 2</v>
          </cell>
          <cell r="F35" t="str">
            <v>FIRENZE FREE RIDER</v>
          </cell>
          <cell r="G35" t="str">
            <v>FCI</v>
          </cell>
        </row>
        <row r="36">
          <cell r="A36">
            <v>36</v>
          </cell>
          <cell r="B36" t="str">
            <v>SIMONELLI ANDREA</v>
          </cell>
          <cell r="D36" t="str">
            <v>Master 2</v>
          </cell>
          <cell r="F36" t="str">
            <v>A.S.D. ORBETELLO BIKETRIBE</v>
          </cell>
          <cell r="G36" t="str">
            <v>UISP</v>
          </cell>
        </row>
        <row r="37">
          <cell r="A37">
            <v>37</v>
          </cell>
          <cell r="B37" t="str">
            <v>CARPINETI EMILIANO</v>
          </cell>
          <cell r="D37" t="str">
            <v>Master 2</v>
          </cell>
          <cell r="F37" t="str">
            <v>A.S.D. PRO BIKE RIDING TEAM</v>
          </cell>
          <cell r="G37" t="str">
            <v>FCI</v>
          </cell>
        </row>
        <row r="38">
          <cell r="A38">
            <v>38</v>
          </cell>
          <cell r="B38" t="str">
            <v>SCANZANI GIUSEPPE</v>
          </cell>
          <cell r="D38" t="str">
            <v>Master 2</v>
          </cell>
          <cell r="F38" t="str">
            <v>ASD WB FAMILY</v>
          </cell>
          <cell r="G38" t="str">
            <v>FCI</v>
          </cell>
        </row>
        <row r="39">
          <cell r="A39">
            <v>39</v>
          </cell>
          <cell r="B39" t="str">
            <v>ORTOLANI ANTONELLO</v>
          </cell>
          <cell r="D39" t="str">
            <v>Master 1</v>
          </cell>
          <cell r="F39" t="str">
            <v>BIKESTORE RACING TEAM</v>
          </cell>
          <cell r="G39" t="str">
            <v>FCI</v>
          </cell>
        </row>
        <row r="40">
          <cell r="A40">
            <v>40</v>
          </cell>
          <cell r="B40" t="str">
            <v>GUARDALUPI EMANUEL</v>
          </cell>
          <cell r="D40" t="str">
            <v>Master 1</v>
          </cell>
          <cell r="F40" t="str">
            <v>BIKESTORE RACING TEAM</v>
          </cell>
          <cell r="G40" t="str">
            <v>FCI</v>
          </cell>
        </row>
        <row r="41">
          <cell r="A41">
            <v>42</v>
          </cell>
          <cell r="B41" t="str">
            <v>COLTELLACCI TIZIANO</v>
          </cell>
          <cell r="D41" t="str">
            <v>Master 1</v>
          </cell>
          <cell r="F41" t="str">
            <v>ASD SAM ENDURO TEAM</v>
          </cell>
          <cell r="G41" t="str">
            <v>FCI</v>
          </cell>
        </row>
        <row r="42">
          <cell r="A42">
            <v>43</v>
          </cell>
          <cell r="B42" t="str">
            <v>TOMA DIEGO</v>
          </cell>
          <cell r="D42" t="str">
            <v>Master 1</v>
          </cell>
          <cell r="F42" t="str">
            <v>ASD SAM ENDURO TEAM</v>
          </cell>
          <cell r="G42" t="str">
            <v>FCI</v>
          </cell>
        </row>
        <row r="43">
          <cell r="A43">
            <v>44</v>
          </cell>
          <cell r="B43" t="str">
            <v>PAPI MARCO NADIR</v>
          </cell>
          <cell r="D43" t="str">
            <v>Master 1</v>
          </cell>
          <cell r="F43" t="str">
            <v>ASD SAM ENDURO TEAM</v>
          </cell>
          <cell r="G43" t="str">
            <v>FCI</v>
          </cell>
        </row>
        <row r="44">
          <cell r="A44">
            <v>45</v>
          </cell>
          <cell r="B44" t="str">
            <v>BRANCONI MIRCO</v>
          </cell>
          <cell r="D44" t="str">
            <v>Master 1</v>
          </cell>
          <cell r="F44" t="str">
            <v>ASD SAM ENDURO TEAM</v>
          </cell>
          <cell r="G44" t="str">
            <v>FCI</v>
          </cell>
        </row>
        <row r="45">
          <cell r="A45">
            <v>46</v>
          </cell>
          <cell r="B45" t="str">
            <v>FORNACIARI LUCA</v>
          </cell>
          <cell r="D45" t="str">
            <v>Master 1</v>
          </cell>
          <cell r="F45" t="str">
            <v>A.S.D.BIKE STORE MTB CAFE'</v>
          </cell>
          <cell r="G45" t="str">
            <v>FCI</v>
          </cell>
        </row>
        <row r="46">
          <cell r="A46">
            <v>47</v>
          </cell>
          <cell r="B46" t="str">
            <v>SPINETTI FEDERICO</v>
          </cell>
          <cell r="D46" t="str">
            <v>Master 1</v>
          </cell>
          <cell r="F46" t="str">
            <v>A.S.D.BIKE STORE MTB CAFE'</v>
          </cell>
          <cell r="G46" t="str">
            <v>FCI</v>
          </cell>
        </row>
        <row r="47">
          <cell r="A47">
            <v>48</v>
          </cell>
          <cell r="B47" t="str">
            <v>NEGRI MARCELLO</v>
          </cell>
          <cell r="D47" t="str">
            <v>Master 1</v>
          </cell>
          <cell r="F47" t="str">
            <v>A.S.D.BIKE STORE MTB CAFE'</v>
          </cell>
          <cell r="G47" t="str">
            <v>FCI</v>
          </cell>
        </row>
        <row r="48">
          <cell r="A48">
            <v>49</v>
          </cell>
          <cell r="B48" t="str">
            <v>PELLINO SIMONE</v>
          </cell>
          <cell r="D48" t="str">
            <v>Master 1</v>
          </cell>
          <cell r="F48" t="str">
            <v>A.S.D.BIKE STORE MTB CAFE'</v>
          </cell>
          <cell r="G48" t="str">
            <v>FCI</v>
          </cell>
        </row>
        <row r="49">
          <cell r="A49">
            <v>50</v>
          </cell>
          <cell r="B49" t="str">
            <v>GHEZZANI NICOLA</v>
          </cell>
          <cell r="D49" t="str">
            <v>Master 1</v>
          </cell>
          <cell r="F49" t="str">
            <v>A.S.D.BIKE STORE MTB CAFE'</v>
          </cell>
          <cell r="G49" t="str">
            <v>FCI</v>
          </cell>
        </row>
        <row r="50">
          <cell r="A50">
            <v>51</v>
          </cell>
          <cell r="B50" t="str">
            <v>MAGNANI GIACOMO</v>
          </cell>
          <cell r="D50" t="str">
            <v>Master 1</v>
          </cell>
          <cell r="F50" t="str">
            <v>I-MTB A.S.D.</v>
          </cell>
          <cell r="G50" t="str">
            <v>FCI</v>
          </cell>
        </row>
        <row r="51">
          <cell r="A51">
            <v>52</v>
          </cell>
          <cell r="B51" t="str">
            <v>MARIOTTI ALESSIO</v>
          </cell>
          <cell r="D51" t="str">
            <v>Master 1</v>
          </cell>
          <cell r="F51" t="str">
            <v>A.S.D. ORBETELLO BIKETRIBE</v>
          </cell>
          <cell r="G51" t="str">
            <v>UISP</v>
          </cell>
        </row>
        <row r="52">
          <cell r="A52">
            <v>53</v>
          </cell>
          <cell r="B52" t="str">
            <v>MARCUCCI ALESSIO</v>
          </cell>
          <cell r="D52" t="str">
            <v>Master 1</v>
          </cell>
          <cell r="F52" t="str">
            <v>ASD SBROCCATI ENDURO BIKE</v>
          </cell>
          <cell r="G52" t="str">
            <v>FCI</v>
          </cell>
        </row>
        <row r="53">
          <cell r="A53">
            <v>54</v>
          </cell>
          <cell r="B53" t="str">
            <v>CATALANI MATTEO</v>
          </cell>
          <cell r="D53" t="str">
            <v>Master 1</v>
          </cell>
          <cell r="F53" t="str">
            <v>A.S.D. CICLI ANTONELLI</v>
          </cell>
          <cell r="G53" t="str">
            <v>FCI</v>
          </cell>
        </row>
        <row r="54">
          <cell r="A54">
            <v>55</v>
          </cell>
          <cell r="B54" t="str">
            <v>PERUZZI GIULIO</v>
          </cell>
          <cell r="D54" t="str">
            <v>Master 1</v>
          </cell>
          <cell r="F54" t="str">
            <v>A.S.D. ORBETELLO BIKETRIBE</v>
          </cell>
          <cell r="G54" t="str">
            <v>UISP</v>
          </cell>
        </row>
        <row r="55">
          <cell r="A55">
            <v>56</v>
          </cell>
          <cell r="B55" t="str">
            <v>TIEZZI ANDREA</v>
          </cell>
          <cell r="D55" t="str">
            <v>Master 1</v>
          </cell>
          <cell r="F55" t="str">
            <v>MAREMMA FREERIDE</v>
          </cell>
          <cell r="G55" t="str">
            <v>AICS</v>
          </cell>
        </row>
        <row r="56">
          <cell r="A56">
            <v>57</v>
          </cell>
          <cell r="B56" t="str">
            <v>LIBERATI ROBERTO</v>
          </cell>
          <cell r="D56" t="str">
            <v>Master 1</v>
          </cell>
          <cell r="F56" t="str">
            <v>A.S.D 2010 GRAVITYTEAM</v>
          </cell>
          <cell r="G56" t="str">
            <v>FCI</v>
          </cell>
        </row>
        <row r="57">
          <cell r="A57">
            <v>41</v>
          </cell>
          <cell r="B57" t="str">
            <v>DI FELICE SIMONE</v>
          </cell>
          <cell r="D57" t="str">
            <v>Master 1</v>
          </cell>
          <cell r="F57" t="str">
            <v>BIKESTORE RACING TEAM</v>
          </cell>
          <cell r="G57" t="str">
            <v>FCI</v>
          </cell>
        </row>
        <row r="58">
          <cell r="A58">
            <v>58</v>
          </cell>
          <cell r="B58" t="str">
            <v>PICCIONETTI TOMMASO</v>
          </cell>
          <cell r="D58" t="str">
            <v>Elite Sport</v>
          </cell>
          <cell r="F58" t="str">
            <v>BIKE TRADE RACING</v>
          </cell>
          <cell r="G58" t="str">
            <v>FCI</v>
          </cell>
        </row>
        <row r="59">
          <cell r="A59">
            <v>59</v>
          </cell>
          <cell r="B59" t="str">
            <v>DE SANTIS CARLO</v>
          </cell>
          <cell r="D59" t="str">
            <v>Elite Sport</v>
          </cell>
          <cell r="F59" t="str">
            <v>BIKE TRADE RACING</v>
          </cell>
          <cell r="G59" t="str">
            <v>FCI</v>
          </cell>
        </row>
        <row r="60">
          <cell r="A60">
            <v>60</v>
          </cell>
          <cell r="B60" t="str">
            <v>RUBANO FRANCESCO PAOLO</v>
          </cell>
          <cell r="D60" t="str">
            <v>Elite Sport</v>
          </cell>
          <cell r="F60" t="str">
            <v>BIKE TRADE RACING</v>
          </cell>
          <cell r="G60" t="str">
            <v>FCI</v>
          </cell>
        </row>
        <row r="61">
          <cell r="A61">
            <v>61</v>
          </cell>
          <cell r="B61" t="str">
            <v>FAGNANI UMBERTO</v>
          </cell>
          <cell r="D61" t="str">
            <v>Elite Sport</v>
          </cell>
          <cell r="F61" t="str">
            <v>BIKESTORE RACING TEAM</v>
          </cell>
          <cell r="G61" t="str">
            <v>FCI</v>
          </cell>
        </row>
        <row r="62">
          <cell r="A62">
            <v>62</v>
          </cell>
          <cell r="B62" t="str">
            <v>TURBATI MIRCO</v>
          </cell>
          <cell r="D62" t="str">
            <v>Elite Sport</v>
          </cell>
          <cell r="F62" t="str">
            <v>A.S.D.BIKE STORE MTB CAFE'</v>
          </cell>
          <cell r="G62" t="str">
            <v>FCI</v>
          </cell>
        </row>
        <row r="64">
          <cell r="A64">
            <v>64</v>
          </cell>
          <cell r="B64" t="str">
            <v>GUERRIERI DAMINAO</v>
          </cell>
          <cell r="D64" t="str">
            <v>Elite Sport</v>
          </cell>
          <cell r="F64" t="str">
            <v>BIKESTORE RACING TEAM</v>
          </cell>
          <cell r="G64" t="str">
            <v>FCI</v>
          </cell>
        </row>
        <row r="65">
          <cell r="A65">
            <v>65</v>
          </cell>
          <cell r="B65" t="str">
            <v>PETRENI LAPO</v>
          </cell>
          <cell r="D65" t="str">
            <v>Elite Sport</v>
          </cell>
          <cell r="F65" t="str">
            <v>BIKESTORE RACING TEAM</v>
          </cell>
          <cell r="G65" t="str">
            <v>FCI</v>
          </cell>
        </row>
        <row r="66">
          <cell r="A66">
            <v>66</v>
          </cell>
          <cell r="B66" t="str">
            <v>FANTONI GIULIO</v>
          </cell>
          <cell r="D66" t="str">
            <v>Elite Sport</v>
          </cell>
          <cell r="F66" t="str">
            <v>ASD SAM ENDURO TEAM</v>
          </cell>
          <cell r="G66" t="str">
            <v>FCI</v>
          </cell>
        </row>
        <row r="67">
          <cell r="A67">
            <v>67</v>
          </cell>
          <cell r="B67" t="str">
            <v>GRANDI GUGLIELMO</v>
          </cell>
          <cell r="D67" t="str">
            <v>Elite Sport</v>
          </cell>
          <cell r="F67" t="str">
            <v>I-MTB A.S.D.</v>
          </cell>
          <cell r="G67" t="str">
            <v>FCI</v>
          </cell>
        </row>
        <row r="68">
          <cell r="A68">
            <v>68</v>
          </cell>
          <cell r="B68" t="str">
            <v>MACJON KACPER</v>
          </cell>
          <cell r="D68" t="str">
            <v>Elite Sport</v>
          </cell>
          <cell r="F68" t="str">
            <v>ASD BICIDAMONTAGNA</v>
          </cell>
          <cell r="G68" t="str">
            <v>FCI</v>
          </cell>
        </row>
        <row r="69">
          <cell r="A69">
            <v>69</v>
          </cell>
          <cell r="B69" t="str">
            <v>BENATO JEFERSON LUIZ</v>
          </cell>
          <cell r="D69" t="str">
            <v>Elite Sport</v>
          </cell>
          <cell r="F69" t="str">
            <v>ASD MTB SANTAMARINELLA</v>
          </cell>
          <cell r="G69" t="str">
            <v>FCI</v>
          </cell>
        </row>
        <row r="70">
          <cell r="A70">
            <v>70</v>
          </cell>
          <cell r="B70" t="str">
            <v>DE SIMONI JACOPO</v>
          </cell>
          <cell r="D70" t="str">
            <v>Elite Sport</v>
          </cell>
          <cell r="F70" t="str">
            <v>A.S.D. ORBETELLO BIKETRIBE</v>
          </cell>
          <cell r="G70" t="str">
            <v>UISP</v>
          </cell>
        </row>
        <row r="71">
          <cell r="A71">
            <v>71</v>
          </cell>
          <cell r="B71" t="str">
            <v>GUIDI EDOARDO</v>
          </cell>
          <cell r="D71" t="str">
            <v>Elite Sport</v>
          </cell>
          <cell r="F71" t="str">
            <v>A.S.D 2010 GRAVITYTEAM</v>
          </cell>
          <cell r="G71" t="str">
            <v>FCI</v>
          </cell>
        </row>
        <row r="73">
          <cell r="A73">
            <v>73</v>
          </cell>
          <cell r="B73" t="str">
            <v>CARDINALE ALESSIO</v>
          </cell>
          <cell r="D73" t="str">
            <v>Elite Sport</v>
          </cell>
          <cell r="F73" t="str">
            <v>A.S.D 2010 GRAVITYTEAM</v>
          </cell>
          <cell r="G73" t="str">
            <v>FCI</v>
          </cell>
        </row>
        <row r="74">
          <cell r="A74">
            <v>74</v>
          </cell>
          <cell r="B74" t="str">
            <v>LUCCHINI SIMONE</v>
          </cell>
          <cell r="D74" t="str">
            <v>Elite Sport</v>
          </cell>
          <cell r="F74" t="str">
            <v>A.S.D. CICLI FATATO</v>
          </cell>
          <cell r="G74" t="str">
            <v>FCI</v>
          </cell>
        </row>
        <row r="75">
          <cell r="A75">
            <v>75</v>
          </cell>
          <cell r="B75" t="str">
            <v>REALI ANDREA </v>
          </cell>
          <cell r="D75" t="str">
            <v>Elite Sport</v>
          </cell>
          <cell r="F75" t="str">
            <v>A.S.D. CICLI FATATO</v>
          </cell>
          <cell r="G75" t="str">
            <v>FCI</v>
          </cell>
        </row>
        <row r="76">
          <cell r="A76">
            <v>76</v>
          </cell>
          <cell r="B76" t="str">
            <v>TOCCACELI LORENZO</v>
          </cell>
          <cell r="D76" t="str">
            <v>Elite Sport</v>
          </cell>
          <cell r="F76" t="str">
            <v>A.S.D 2010 GRAVITYTEAM</v>
          </cell>
          <cell r="G76" t="str">
            <v>FCI</v>
          </cell>
        </row>
        <row r="77">
          <cell r="A77">
            <v>77</v>
          </cell>
          <cell r="B77" t="str">
            <v>CORTELLESI EDUARDO</v>
          </cell>
          <cell r="D77" t="str">
            <v>Elite Sport</v>
          </cell>
          <cell r="F77" t="str">
            <v>A.S.D 2010 GRAVITYTEAM</v>
          </cell>
          <cell r="G77" t="str">
            <v>FCI</v>
          </cell>
        </row>
        <row r="78">
          <cell r="A78">
            <v>78</v>
          </cell>
          <cell r="B78" t="str">
            <v>PIPPUCCI DARIO</v>
          </cell>
          <cell r="D78" t="str">
            <v>Juniores</v>
          </cell>
          <cell r="F78" t="str">
            <v>I-MTB A.S.D.</v>
          </cell>
          <cell r="G78" t="str">
            <v>FCI</v>
          </cell>
        </row>
        <row r="79">
          <cell r="A79">
            <v>82</v>
          </cell>
          <cell r="B79" t="str">
            <v>NARDI MARIO</v>
          </cell>
          <cell r="D79" t="str">
            <v>E Bike</v>
          </cell>
          <cell r="F79" t="str">
            <v>BIKESTORE RACING TEAM</v>
          </cell>
          <cell r="G79" t="str">
            <v>FCI</v>
          </cell>
        </row>
        <row r="80">
          <cell r="A80">
            <v>84</v>
          </cell>
          <cell r="B80" t="str">
            <v>D'ANNIBALE DAVID</v>
          </cell>
          <cell r="D80" t="str">
            <v>E Bike</v>
          </cell>
          <cell r="F80" t="str">
            <v>BIKESTORE RACING TEAM</v>
          </cell>
          <cell r="G80" t="str">
            <v>FCI</v>
          </cell>
        </row>
        <row r="81">
          <cell r="A81">
            <v>79</v>
          </cell>
          <cell r="B81" t="str">
            <v>BARTALUCCI ANDREA</v>
          </cell>
          <cell r="D81" t="str">
            <v>E Bike</v>
          </cell>
          <cell r="F81" t="str">
            <v>MAREMMA FREERIDE</v>
          </cell>
          <cell r="G81" t="str">
            <v>AICS</v>
          </cell>
        </row>
        <row r="82">
          <cell r="A82">
            <v>80</v>
          </cell>
          <cell r="B82" t="str">
            <v>ENGLUND DANIEL</v>
          </cell>
          <cell r="D82" t="str">
            <v>E Bike</v>
          </cell>
          <cell r="F82" t="str">
            <v>MAREMMA FREERIDE</v>
          </cell>
          <cell r="G82" t="str">
            <v>AICS</v>
          </cell>
        </row>
        <row r="83">
          <cell r="A83">
            <v>81</v>
          </cell>
          <cell r="B83" t="str">
            <v>RAMONDINO ARMANDO</v>
          </cell>
          <cell r="D83" t="str">
            <v>E Bike</v>
          </cell>
          <cell r="F83" t="str">
            <v>BIKESTORE RACING TEAM</v>
          </cell>
          <cell r="G83" t="str">
            <v>FCI</v>
          </cell>
        </row>
        <row r="84">
          <cell r="A84">
            <v>83</v>
          </cell>
          <cell r="B84" t="str">
            <v>DECEMBRINI CLAUDIO</v>
          </cell>
          <cell r="D84" t="str">
            <v>E Bike</v>
          </cell>
          <cell r="F84" t="str">
            <v>BIKESTORE RACING TEAM</v>
          </cell>
          <cell r="G84" t="str">
            <v>FCI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186"/>
  <sheetViews>
    <sheetView tabSelected="1" zoomScalePageLayoutView="0" workbookViewId="0" topLeftCell="A98">
      <selection activeCell="W112" sqref="W112:W186"/>
    </sheetView>
  </sheetViews>
  <sheetFormatPr defaultColWidth="9.140625" defaultRowHeight="15"/>
  <cols>
    <col min="1" max="1" width="6.8515625" style="0" customWidth="1"/>
    <col min="2" max="2" width="24.421875" style="0" customWidth="1"/>
    <col min="3" max="3" width="12.140625" style="0" customWidth="1"/>
    <col min="4" max="4" width="24.8515625" style="0" customWidth="1"/>
    <col min="5" max="5" width="6.140625" style="0" customWidth="1"/>
    <col min="6" max="6" width="0" style="0" hidden="1" customWidth="1"/>
    <col min="9" max="9" width="11.8515625" style="0" customWidth="1"/>
    <col min="14" max="14" width="11.57421875" style="0" customWidth="1"/>
    <col min="19" max="19" width="11.57421875" style="0" customWidth="1"/>
    <col min="22" max="22" width="13.28125" style="0" customWidth="1"/>
    <col min="23" max="23" width="11.421875" style="0" customWidth="1"/>
  </cols>
  <sheetData>
    <row r="7" spans="1:25" ht="15.75">
      <c r="A7" s="26" t="s">
        <v>0</v>
      </c>
      <c r="B7" s="26"/>
      <c r="C7" s="26"/>
      <c r="D7" s="26"/>
      <c r="E7" s="26"/>
      <c r="F7" s="1"/>
      <c r="G7" s="1"/>
      <c r="H7" s="2"/>
      <c r="I7" s="3"/>
      <c r="J7" s="3"/>
      <c r="K7" s="1"/>
      <c r="L7" s="1"/>
      <c r="M7" s="2"/>
      <c r="N7" s="3"/>
      <c r="O7" s="1"/>
      <c r="P7" s="1"/>
      <c r="Q7" s="1"/>
      <c r="R7" s="2"/>
      <c r="S7" s="3"/>
      <c r="T7" s="1"/>
      <c r="U7" s="1"/>
      <c r="V7" s="4"/>
      <c r="W7" s="1"/>
      <c r="X7" s="1"/>
      <c r="Y7" s="1"/>
    </row>
    <row r="8" spans="1:25" ht="15">
      <c r="A8" s="5" t="str">
        <f>'[1]Atleti'!$A$1</f>
        <v>N. gara</v>
      </c>
      <c r="B8" s="5" t="str">
        <f>'[1]Atleti'!$B$1</f>
        <v>Nome</v>
      </c>
      <c r="C8" s="5" t="str">
        <f>'[1]Atleti'!$D$1</f>
        <v>Cat</v>
      </c>
      <c r="D8" s="5" t="str">
        <f>'[1]Atleti'!$F$1</f>
        <v>Nome società</v>
      </c>
      <c r="E8" s="5" t="str">
        <f>'[1]Atleti'!$G$1</f>
        <v>Ente</v>
      </c>
      <c r="F8" s="5"/>
      <c r="G8" s="6" t="s">
        <v>1</v>
      </c>
      <c r="H8" s="7" t="s">
        <v>2</v>
      </c>
      <c r="I8" s="8" t="s">
        <v>3</v>
      </c>
      <c r="J8" s="8" t="s">
        <v>4</v>
      </c>
      <c r="K8" s="6" t="s">
        <v>5</v>
      </c>
      <c r="L8" s="6" t="s">
        <v>6</v>
      </c>
      <c r="M8" s="7" t="s">
        <v>7</v>
      </c>
      <c r="N8" s="8" t="s">
        <v>3</v>
      </c>
      <c r="O8" s="6" t="s">
        <v>4</v>
      </c>
      <c r="P8" s="6" t="s">
        <v>5</v>
      </c>
      <c r="Q8" s="6" t="s">
        <v>8</v>
      </c>
      <c r="R8" s="7" t="s">
        <v>9</v>
      </c>
      <c r="S8" s="8" t="s">
        <v>3</v>
      </c>
      <c r="T8" s="6" t="s">
        <v>4</v>
      </c>
      <c r="U8" s="6" t="s">
        <v>5</v>
      </c>
      <c r="V8" s="9" t="s">
        <v>10</v>
      </c>
      <c r="W8" s="6" t="s">
        <v>11</v>
      </c>
      <c r="X8" s="6" t="s">
        <v>12</v>
      </c>
      <c r="Y8" s="7" t="s">
        <v>13</v>
      </c>
    </row>
    <row r="9" spans="1:25" ht="15">
      <c r="A9" s="27" t="s">
        <v>14</v>
      </c>
      <c r="B9" s="27"/>
      <c r="C9" s="27"/>
      <c r="D9" s="27"/>
      <c r="E9" s="27"/>
      <c r="F9" s="1"/>
      <c r="G9" s="1"/>
      <c r="H9" s="2"/>
      <c r="I9" s="3"/>
      <c r="J9" s="3"/>
      <c r="K9" s="1"/>
      <c r="L9" s="1"/>
      <c r="M9" s="2"/>
      <c r="N9" s="3"/>
      <c r="O9" s="1"/>
      <c r="P9" s="1"/>
      <c r="Q9" s="1"/>
      <c r="R9" s="2"/>
      <c r="S9" s="3"/>
      <c r="T9" s="1"/>
      <c r="U9" s="1"/>
      <c r="V9" s="4"/>
      <c r="W9" s="1"/>
      <c r="X9" s="1"/>
      <c r="Y9" s="1"/>
    </row>
    <row r="10" spans="1:25" ht="15">
      <c r="A10" s="10">
        <f>('[1]Atleti'!$A$2)</f>
        <v>2</v>
      </c>
      <c r="B10" s="11" t="str">
        <f>('[1]Atleti'!$B$2)</f>
        <v>DECEMBRINI LORENZO</v>
      </c>
      <c r="C10" s="12" t="str">
        <f>('[1]Atleti'!$D$2)</f>
        <v>Esordiente</v>
      </c>
      <c r="D10" s="13" t="str">
        <f>('[1]Atleti'!$F$2)</f>
        <v>BIKESTORE RACING TEAM</v>
      </c>
      <c r="E10" s="14" t="str">
        <f>('[1]Atleti'!$G$2)</f>
        <v>FCI</v>
      </c>
      <c r="F10" s="1"/>
      <c r="G10" s="15">
        <v>2.2</v>
      </c>
      <c r="H10" s="16">
        <v>0.4618055555555556</v>
      </c>
      <c r="I10" s="17">
        <v>0.46587893518518514</v>
      </c>
      <c r="J10" s="3" t="s">
        <v>15</v>
      </c>
      <c r="K10" s="15">
        <f>G10/(I10-H10)/24</f>
        <v>22.50383588111649</v>
      </c>
      <c r="L10" s="15">
        <v>1.5</v>
      </c>
      <c r="M10" s="16">
        <v>0.5</v>
      </c>
      <c r="N10" s="3">
        <v>0.5037659722222222</v>
      </c>
      <c r="O10" s="1" t="s">
        <v>16</v>
      </c>
      <c r="P10" s="15">
        <f>L10/(N10-M10)/24</f>
        <v>16.595980084824035</v>
      </c>
      <c r="Q10" s="15">
        <v>1.8</v>
      </c>
      <c r="R10" s="16">
        <v>0.5416666666666666</v>
      </c>
      <c r="S10" s="3">
        <v>0.5752153935185186</v>
      </c>
      <c r="T10" s="1" t="s">
        <v>17</v>
      </c>
      <c r="U10" s="15">
        <f>Q10/(S10-R10)/24</f>
        <v>2.2355542829149075</v>
      </c>
      <c r="V10" s="4" t="s">
        <v>277</v>
      </c>
      <c r="W10" s="18" t="s">
        <v>16</v>
      </c>
      <c r="X10" s="19">
        <f>MAX(K10,P10,U10)</f>
        <v>22.50383588111649</v>
      </c>
      <c r="Y10" s="18" t="s">
        <v>18</v>
      </c>
    </row>
    <row r="11" spans="1:25" ht="15">
      <c r="A11" s="10">
        <f>('[1]Atleti'!$A$3)</f>
        <v>3</v>
      </c>
      <c r="B11" s="20" t="str">
        <f>('[1]Atleti'!$B$3)</f>
        <v>PASQUALONE FILIPPO</v>
      </c>
      <c r="C11" s="12" t="str">
        <f>('[1]Atleti'!$D$3)</f>
        <v>Esordiente</v>
      </c>
      <c r="D11" s="13" t="str">
        <f>('[1]Atleti'!$F$3)</f>
        <v>BIKESTORE RACING TEAM</v>
      </c>
      <c r="E11" s="14" t="str">
        <f>('[1]Atleti'!$G$3)</f>
        <v>FCI</v>
      </c>
      <c r="F11" s="1"/>
      <c r="G11" s="15">
        <v>2.2</v>
      </c>
      <c r="H11" s="16">
        <v>0.4621527777777778</v>
      </c>
      <c r="I11" s="3">
        <v>0.4660707175925926</v>
      </c>
      <c r="J11" s="3" t="s">
        <v>19</v>
      </c>
      <c r="K11" s="15">
        <f>G11/(I11-H11)/24</f>
        <v>23.39665002511008</v>
      </c>
      <c r="L11" s="15">
        <v>1.5</v>
      </c>
      <c r="M11" s="16">
        <v>0.5003472222222222</v>
      </c>
      <c r="N11" s="3">
        <v>0.5042386574074075</v>
      </c>
      <c r="O11" s="1" t="s">
        <v>20</v>
      </c>
      <c r="P11" s="15">
        <f>L11/(N11-M11)/24</f>
        <v>16.0609124977688</v>
      </c>
      <c r="Q11" s="15">
        <v>1.8</v>
      </c>
      <c r="R11" s="16">
        <v>0.5420138888888889</v>
      </c>
      <c r="S11" s="3"/>
      <c r="T11" s="1"/>
      <c r="U11" s="1"/>
      <c r="V11" s="4" t="s">
        <v>278</v>
      </c>
      <c r="W11" s="21" t="s">
        <v>20</v>
      </c>
      <c r="X11" s="22">
        <f>MAX(K11,P11)</f>
        <v>23.39665002511008</v>
      </c>
      <c r="Y11" s="21" t="s">
        <v>21</v>
      </c>
    </row>
    <row r="12" spans="1:25" ht="15">
      <c r="A12" s="23" t="s">
        <v>22</v>
      </c>
      <c r="B12" s="1"/>
      <c r="C12" s="1"/>
      <c r="D12" s="1"/>
      <c r="E12" s="1"/>
      <c r="F12" s="1"/>
      <c r="G12" s="1"/>
      <c r="H12" s="2"/>
      <c r="I12" s="3"/>
      <c r="J12" s="3"/>
      <c r="K12" s="15"/>
      <c r="L12" s="1"/>
      <c r="M12" s="2"/>
      <c r="N12" s="3"/>
      <c r="O12" s="1"/>
      <c r="P12" s="1"/>
      <c r="Q12" s="1"/>
      <c r="R12" s="2"/>
      <c r="S12" s="3"/>
      <c r="T12" s="1"/>
      <c r="U12" s="1"/>
      <c r="V12" s="4"/>
      <c r="W12" s="1"/>
      <c r="X12" s="1"/>
      <c r="Y12" s="1"/>
    </row>
    <row r="13" spans="1:25" ht="15">
      <c r="A13" s="27" t="s">
        <v>23</v>
      </c>
      <c r="B13" s="27"/>
      <c r="C13" s="27"/>
      <c r="D13" s="27"/>
      <c r="E13" s="27"/>
      <c r="F13" s="1"/>
      <c r="G13" s="1"/>
      <c r="H13" s="2"/>
      <c r="I13" s="3"/>
      <c r="J13" s="3"/>
      <c r="K13" s="15"/>
      <c r="L13" s="1"/>
      <c r="M13" s="2"/>
      <c r="N13" s="3"/>
      <c r="O13" s="1"/>
      <c r="P13" s="1"/>
      <c r="Q13" s="1"/>
      <c r="R13" s="2"/>
      <c r="S13" s="3"/>
      <c r="T13" s="1"/>
      <c r="U13" s="1"/>
      <c r="V13" s="4"/>
      <c r="W13" s="1"/>
      <c r="X13" s="1"/>
      <c r="Y13" s="1"/>
    </row>
    <row r="14" spans="1:25" ht="15">
      <c r="A14" s="10">
        <f>('[1]Atleti'!$A$5)</f>
        <v>5</v>
      </c>
      <c r="B14" s="11" t="str">
        <f>('[1]Atleti'!$B$5)</f>
        <v>GEMIGNANI EDOARDO</v>
      </c>
      <c r="C14" s="12" t="str">
        <f>('[1]Atleti'!$D$5)</f>
        <v>Allievo</v>
      </c>
      <c r="D14" s="13" t="str">
        <f>('[1]Atleti'!$F$5)</f>
        <v>A.S.D. TEAM BIKE BALLERO</v>
      </c>
      <c r="E14" s="14" t="str">
        <f>('[1]Atleti'!$G$5)</f>
        <v>FCI</v>
      </c>
      <c r="F14" s="1"/>
      <c r="G14" s="15">
        <v>2.2</v>
      </c>
      <c r="H14" s="16">
        <v>0.4628472222222222</v>
      </c>
      <c r="I14" s="17">
        <v>0.4657780092592592</v>
      </c>
      <c r="J14" s="3" t="s">
        <v>24</v>
      </c>
      <c r="K14" s="15">
        <f>G14/(I14-H14)/24</f>
        <v>31.277150304083477</v>
      </c>
      <c r="L14" s="15">
        <v>1.5</v>
      </c>
      <c r="M14" s="16">
        <v>0.5010416666666667</v>
      </c>
      <c r="N14" s="3">
        <v>0.503886574074074</v>
      </c>
      <c r="O14" s="1" t="s">
        <v>25</v>
      </c>
      <c r="P14" s="15">
        <f>L14/(N14-M14)/24</f>
        <v>21.969080553296326</v>
      </c>
      <c r="Q14" s="15">
        <v>1.8</v>
      </c>
      <c r="R14" s="16">
        <v>0.5427083333333333</v>
      </c>
      <c r="S14" s="3"/>
      <c r="T14" s="1"/>
      <c r="U14" s="1"/>
      <c r="V14" s="4" t="s">
        <v>279</v>
      </c>
      <c r="W14" s="21" t="s">
        <v>25</v>
      </c>
      <c r="X14" s="22">
        <f>MAX(K14,P14)</f>
        <v>31.277150304083477</v>
      </c>
      <c r="Y14" s="21" t="s">
        <v>18</v>
      </c>
    </row>
    <row r="15" spans="1:25" ht="15">
      <c r="A15" s="10">
        <f>('[1]Atleti'!$A$4)</f>
        <v>4</v>
      </c>
      <c r="B15" s="11" t="str">
        <f>('[1]Atleti'!$B$4)</f>
        <v>CASINI RICCARDO</v>
      </c>
      <c r="C15" s="12" t="str">
        <f>('[1]Atleti'!$D$4)</f>
        <v>Allievo</v>
      </c>
      <c r="D15" s="13" t="str">
        <f>('[1]Atleti'!$F$4)</f>
        <v>A.S.D. TEAM BIKE BALLERO</v>
      </c>
      <c r="E15" s="14" t="str">
        <f>('[1]Atleti'!$G$4)</f>
        <v>FCI</v>
      </c>
      <c r="F15" s="1"/>
      <c r="G15" s="15">
        <v>2.2</v>
      </c>
      <c r="H15" s="16">
        <v>0.46249999999999997</v>
      </c>
      <c r="I15" s="17">
        <v>0.4654651620370371</v>
      </c>
      <c r="J15" s="3" t="s">
        <v>26</v>
      </c>
      <c r="K15" s="15">
        <f>G15/(I15-H15)/24</f>
        <v>30.914555603262375</v>
      </c>
      <c r="L15" s="15">
        <v>1.5</v>
      </c>
      <c r="M15" s="16">
        <v>0.5006944444444444</v>
      </c>
      <c r="N15" s="3">
        <v>0.5035738425925925</v>
      </c>
      <c r="O15" s="1" t="s">
        <v>27</v>
      </c>
      <c r="P15" s="15">
        <f>L15/(N15-M15)/24</f>
        <v>21.70592491357876</v>
      </c>
      <c r="Q15" s="15">
        <v>1.8</v>
      </c>
      <c r="R15" s="16">
        <v>0.5423611111111112</v>
      </c>
      <c r="S15" s="3"/>
      <c r="T15" s="1"/>
      <c r="U15" s="1"/>
      <c r="V15" s="4" t="s">
        <v>280</v>
      </c>
      <c r="W15" s="21" t="s">
        <v>27</v>
      </c>
      <c r="X15" s="22">
        <f>MAX(K15,P15)</f>
        <v>30.914555603262375</v>
      </c>
      <c r="Y15" s="21" t="s">
        <v>21</v>
      </c>
    </row>
    <row r="16" spans="1:25" ht="15">
      <c r="A16" s="1"/>
      <c r="B16" s="1"/>
      <c r="C16" s="1"/>
      <c r="D16" s="1"/>
      <c r="E16" s="1"/>
      <c r="F16" s="1"/>
      <c r="G16" s="1"/>
      <c r="H16" s="2"/>
      <c r="I16" s="3"/>
      <c r="J16" s="3"/>
      <c r="K16" s="1"/>
      <c r="L16" s="1"/>
      <c r="M16" s="2"/>
      <c r="N16" s="3"/>
      <c r="O16" s="1"/>
      <c r="P16" s="1"/>
      <c r="Q16" s="1"/>
      <c r="R16" s="2"/>
      <c r="S16" s="3"/>
      <c r="T16" s="1"/>
      <c r="U16" s="1"/>
      <c r="V16" s="4"/>
      <c r="W16" s="1"/>
      <c r="X16" s="1"/>
      <c r="Y16" s="1"/>
    </row>
    <row r="17" spans="1:25" ht="15">
      <c r="A17" s="27" t="s">
        <v>28</v>
      </c>
      <c r="B17" s="27"/>
      <c r="C17" s="27"/>
      <c r="D17" s="27"/>
      <c r="E17" s="27"/>
      <c r="F17" s="1"/>
      <c r="G17" s="1"/>
      <c r="H17" s="2"/>
      <c r="I17" s="3"/>
      <c r="J17" s="3"/>
      <c r="K17" s="1"/>
      <c r="L17" s="1"/>
      <c r="M17" s="2"/>
      <c r="N17" s="3"/>
      <c r="O17" s="1"/>
      <c r="P17" s="1"/>
      <c r="Q17" s="1"/>
      <c r="R17" s="2"/>
      <c r="S17" s="3"/>
      <c r="T17" s="1"/>
      <c r="U17" s="1"/>
      <c r="V17" s="4"/>
      <c r="W17" s="1"/>
      <c r="X17" s="1"/>
      <c r="Y17" s="1"/>
    </row>
    <row r="18" spans="1:25" ht="15">
      <c r="A18" s="10">
        <f>('[1]Atleti'!$A$8)</f>
        <v>8</v>
      </c>
      <c r="B18" s="11" t="str">
        <f>('[1]Atleti'!$B$8)</f>
        <v>DADDI STEPHANIE LEE</v>
      </c>
      <c r="C18" s="12" t="str">
        <f>('[1]Atleti'!$D$8)</f>
        <v>OPEN WOMEN </v>
      </c>
      <c r="D18" s="13" t="str">
        <f>('[1]Atleti'!$F$8)</f>
        <v>I-MTB A.S.D.</v>
      </c>
      <c r="E18" s="14" t="str">
        <f>('[1]Atleti'!$G$8)</f>
        <v>FCI</v>
      </c>
      <c r="F18" s="1"/>
      <c r="G18" s="15">
        <v>2.2</v>
      </c>
      <c r="H18" s="16">
        <v>0.46388888888888885</v>
      </c>
      <c r="I18" s="3">
        <v>0.4675898148148148</v>
      </c>
      <c r="J18" s="3" t="s">
        <v>29</v>
      </c>
      <c r="K18" s="15">
        <f>G18/(I18-H18)/24</f>
        <v>24.768576432323957</v>
      </c>
      <c r="L18" s="15">
        <v>1.5</v>
      </c>
      <c r="M18" s="16">
        <v>0.5013888888888889</v>
      </c>
      <c r="N18" s="3">
        <v>0.505196412037037</v>
      </c>
      <c r="O18" s="1" t="s">
        <v>30</v>
      </c>
      <c r="P18" s="15">
        <f>L18/(N18-M18)/24</f>
        <v>16.41487065689884</v>
      </c>
      <c r="Q18" s="15">
        <v>1.8</v>
      </c>
      <c r="R18" s="16">
        <v>0.54375</v>
      </c>
      <c r="S18" s="3">
        <v>0.5468623842592593</v>
      </c>
      <c r="T18" s="1" t="s">
        <v>31</v>
      </c>
      <c r="U18" s="15">
        <f>Q18/(S18-R18)/24</f>
        <v>24.097281618384987</v>
      </c>
      <c r="V18" s="4" t="s">
        <v>281</v>
      </c>
      <c r="W18" s="18" t="s">
        <v>31</v>
      </c>
      <c r="X18" s="19">
        <f>MAX(K18,P18,U18)</f>
        <v>24.768576432323957</v>
      </c>
      <c r="Y18" s="18" t="s">
        <v>18</v>
      </c>
    </row>
    <row r="19" spans="1:25" ht="15">
      <c r="A19" s="10">
        <f>('[1]Atleti'!$A$6)</f>
        <v>7</v>
      </c>
      <c r="B19" s="11" t="str">
        <f>('[1]Atleti'!$B$6)</f>
        <v>RUGGERI LOREDANA</v>
      </c>
      <c r="C19" s="12" t="str">
        <f>('[1]Atleti'!$D$6)</f>
        <v>OPEN WOMEN </v>
      </c>
      <c r="D19" s="13" t="str">
        <f>('[1]Atleti'!$F$6)</f>
        <v>BIKESTORE RACING TEAM</v>
      </c>
      <c r="E19" s="14" t="str">
        <f>('[1]Atleti'!$G$6)</f>
        <v>FCI</v>
      </c>
      <c r="F19" s="1"/>
      <c r="G19" s="15">
        <v>2.2</v>
      </c>
      <c r="H19" s="16">
        <v>0.4635416666666667</v>
      </c>
      <c r="I19" s="3">
        <v>0.46806087962962967</v>
      </c>
      <c r="J19" s="3" t="s">
        <v>32</v>
      </c>
      <c r="K19" s="15">
        <f>G19/(I19-H19)/24</f>
        <v>20.283767863545478</v>
      </c>
      <c r="L19" s="15">
        <v>1.5</v>
      </c>
      <c r="M19" s="16">
        <v>0.5284722222222222</v>
      </c>
      <c r="N19" s="3">
        <v>0.5323365740740741</v>
      </c>
      <c r="O19" s="1" t="s">
        <v>33</v>
      </c>
      <c r="P19" s="15">
        <f>L19/(N19-M19)/24</f>
        <v>16.17347550017969</v>
      </c>
      <c r="Q19" s="15">
        <v>1.8</v>
      </c>
      <c r="R19" s="16">
        <v>0.5434027777777778</v>
      </c>
      <c r="S19" s="3"/>
      <c r="T19" s="1"/>
      <c r="U19" s="1"/>
      <c r="V19" s="4" t="s">
        <v>282</v>
      </c>
      <c r="W19" s="21" t="s">
        <v>33</v>
      </c>
      <c r="X19" s="22">
        <f>MAX(K19,P19)</f>
        <v>20.283767863545478</v>
      </c>
      <c r="Y19" s="21" t="s">
        <v>21</v>
      </c>
    </row>
    <row r="20" spans="1:25" ht="15">
      <c r="A20" s="10">
        <f>('[1]Atleti'!$A$7)</f>
        <v>6</v>
      </c>
      <c r="B20" s="11" t="str">
        <f>('[1]Atleti'!$B$7)</f>
        <v>ZOLLI ARIANNA</v>
      </c>
      <c r="C20" s="12" t="str">
        <f>('[1]Atleti'!$D$7)</f>
        <v>OPEN WOMEN </v>
      </c>
      <c r="D20" s="13" t="str">
        <f>('[1]Atleti'!$F$7)</f>
        <v>BIKESTORE RACING TEAM</v>
      </c>
      <c r="E20" s="14" t="str">
        <f>('[1]Atleti'!$G$7)</f>
        <v>FCI</v>
      </c>
      <c r="F20" s="1"/>
      <c r="G20" s="15">
        <v>2.2</v>
      </c>
      <c r="H20" s="16">
        <v>0.46319444444444446</v>
      </c>
      <c r="I20" s="3">
        <v>0.46806030092592593</v>
      </c>
      <c r="J20" s="3" t="s">
        <v>34</v>
      </c>
      <c r="K20" s="15">
        <f>G20/(I20-H20)/24</f>
        <v>18.838752646226357</v>
      </c>
      <c r="L20" s="15">
        <v>1.5</v>
      </c>
      <c r="M20" s="16">
        <v>0.5281250000000001</v>
      </c>
      <c r="N20" s="3">
        <v>0.5322641203703703</v>
      </c>
      <c r="O20" s="1" t="s">
        <v>35</v>
      </c>
      <c r="P20" s="15">
        <f>L20/(N20-M20)/24</f>
        <v>15.099826631620665</v>
      </c>
      <c r="Q20" s="15">
        <v>1.8</v>
      </c>
      <c r="R20" s="16">
        <v>0.5430555555555555</v>
      </c>
      <c r="S20" s="3"/>
      <c r="T20" s="1"/>
      <c r="U20" s="1"/>
      <c r="V20" s="4" t="s">
        <v>283</v>
      </c>
      <c r="W20" s="21" t="s">
        <v>35</v>
      </c>
      <c r="X20" s="22">
        <f>MAX(K20,P20)</f>
        <v>18.838752646226357</v>
      </c>
      <c r="Y20" s="21" t="s">
        <v>36</v>
      </c>
    </row>
    <row r="21" spans="1:25" ht="15">
      <c r="A21" s="1"/>
      <c r="B21" s="1"/>
      <c r="C21" s="1"/>
      <c r="D21" s="1"/>
      <c r="E21" s="1"/>
      <c r="F21" s="1"/>
      <c r="G21" s="1"/>
      <c r="H21" s="2"/>
      <c r="I21" s="3"/>
      <c r="J21" s="3"/>
      <c r="K21" s="1"/>
      <c r="L21" s="1"/>
      <c r="M21" s="2"/>
      <c r="N21" s="3"/>
      <c r="O21" s="1"/>
      <c r="P21" s="1"/>
      <c r="Q21" s="1"/>
      <c r="R21" s="2"/>
      <c r="S21" s="3"/>
      <c r="T21" s="1"/>
      <c r="U21" s="1"/>
      <c r="V21" s="4"/>
      <c r="W21" s="1"/>
      <c r="X21" s="1"/>
      <c r="Y21" s="1"/>
    </row>
    <row r="22" spans="1:25" ht="15">
      <c r="A22" s="27" t="s">
        <v>37</v>
      </c>
      <c r="B22" s="27"/>
      <c r="C22" s="27"/>
      <c r="D22" s="27"/>
      <c r="E22" s="27"/>
      <c r="F22" s="1"/>
      <c r="G22" s="1"/>
      <c r="H22" s="2"/>
      <c r="I22" s="3"/>
      <c r="J22" s="3"/>
      <c r="K22" s="1"/>
      <c r="L22" s="1"/>
      <c r="M22" s="2"/>
      <c r="N22" s="3"/>
      <c r="O22" s="1"/>
      <c r="P22" s="1"/>
      <c r="Q22" s="1"/>
      <c r="R22" s="2"/>
      <c r="S22" s="3"/>
      <c r="T22" s="1"/>
      <c r="U22" s="1"/>
      <c r="V22" s="4"/>
      <c r="W22" s="1"/>
      <c r="X22" s="1"/>
      <c r="Y22" s="1"/>
    </row>
    <row r="23" spans="1:25" ht="15">
      <c r="A23" s="10">
        <f>('[1]Atleti'!$A$11)</f>
        <v>11</v>
      </c>
      <c r="B23" s="11" t="str">
        <f>('[1]Atleti'!$B$11)</f>
        <v>SANTUCCI MASSIMILIANO</v>
      </c>
      <c r="C23" s="12" t="str">
        <f>('[1]Atleti'!$D$11)</f>
        <v>Master 5</v>
      </c>
      <c r="D23" s="13" t="str">
        <f>('[1]Atleti'!$F$11)</f>
        <v>A.S.D. CICLI ANTONELLI</v>
      </c>
      <c r="E23" s="14" t="str">
        <f>('[1]Atleti'!$G$11)</f>
        <v>FCI</v>
      </c>
      <c r="F23" s="1"/>
      <c r="G23" s="15">
        <v>2.2</v>
      </c>
      <c r="H23" s="16">
        <v>0.464930555555556</v>
      </c>
      <c r="I23" s="24">
        <v>0.4678540509259259</v>
      </c>
      <c r="J23" s="3" t="s">
        <v>38</v>
      </c>
      <c r="K23" s="15">
        <f>G23/(I23-H23)/24</f>
        <v>31.355160536843403</v>
      </c>
      <c r="L23" s="15">
        <v>1.5</v>
      </c>
      <c r="M23" s="16">
        <v>0.502430555555556</v>
      </c>
      <c r="N23" s="3">
        <v>0.5055015046296296</v>
      </c>
      <c r="O23" s="1" t="s">
        <v>39</v>
      </c>
      <c r="P23" s="15">
        <f>L23/(N23-M23)/24</f>
        <v>20.352014472546966</v>
      </c>
      <c r="Q23" s="15">
        <v>1.8</v>
      </c>
      <c r="R23" s="16">
        <v>0.544791666666667</v>
      </c>
      <c r="S23" s="3">
        <v>0.5473393518518518</v>
      </c>
      <c r="T23" s="1" t="s">
        <v>40</v>
      </c>
      <c r="U23" s="15">
        <f>Q23/(S23-R23)/24</f>
        <v>29.438488097406122</v>
      </c>
      <c r="V23" s="4" t="s">
        <v>284</v>
      </c>
      <c r="W23" s="18" t="s">
        <v>40</v>
      </c>
      <c r="X23" s="19">
        <f>MAX(K23,P23,U23)</f>
        <v>31.355160536843403</v>
      </c>
      <c r="Y23" s="18" t="s">
        <v>18</v>
      </c>
    </row>
    <row r="24" spans="1:25" ht="15">
      <c r="A24" s="10">
        <f>('[1]Atleti'!$A$10)</f>
        <v>10</v>
      </c>
      <c r="B24" s="11" t="str">
        <f>('[1]Atleti'!$B$10)</f>
        <v>VALTERINI MARIO</v>
      </c>
      <c r="C24" s="12" t="str">
        <f>('[1]Atleti'!$D$10)</f>
        <v>Master 5</v>
      </c>
      <c r="D24" s="13" t="str">
        <f>('[1]Atleti'!$F$10)</f>
        <v>BIKESTORE RACING TEAM</v>
      </c>
      <c r="E24" s="14" t="str">
        <f>('[1]Atleti'!$G$10)</f>
        <v>FCI</v>
      </c>
      <c r="F24" s="1"/>
      <c r="G24" s="15">
        <v>2.2</v>
      </c>
      <c r="H24" s="16">
        <v>0.46458333333333335</v>
      </c>
      <c r="I24" s="3">
        <v>0.46788518518518524</v>
      </c>
      <c r="J24" s="3" t="s">
        <v>41</v>
      </c>
      <c r="K24" s="15">
        <f>G24/(I24-H24)/24</f>
        <v>27.762198541783203</v>
      </c>
      <c r="L24" s="15">
        <v>1.5</v>
      </c>
      <c r="M24" s="16">
        <v>0.5020833333333333</v>
      </c>
      <c r="N24" s="3">
        <v>0.5054814814814815</v>
      </c>
      <c r="O24" s="1" t="s">
        <v>42</v>
      </c>
      <c r="P24" s="15">
        <f>L24/(N24-M24)/24</f>
        <v>18.392370572206772</v>
      </c>
      <c r="Q24" s="15">
        <v>1.8</v>
      </c>
      <c r="R24" s="16">
        <v>0.5444444444444444</v>
      </c>
      <c r="S24" s="3">
        <v>0.5473307870370371</v>
      </c>
      <c r="T24" s="1" t="s">
        <v>43</v>
      </c>
      <c r="U24" s="15">
        <f>Q24/(S24-R24)/24</f>
        <v>25.98444141470766</v>
      </c>
      <c r="V24" s="4" t="s">
        <v>285</v>
      </c>
      <c r="W24" s="18" t="s">
        <v>43</v>
      </c>
      <c r="X24" s="19">
        <f>MAX(K24,P24,U24)</f>
        <v>27.762198541783203</v>
      </c>
      <c r="Y24" s="18" t="s">
        <v>21</v>
      </c>
    </row>
    <row r="25" spans="1:25" ht="15">
      <c r="A25" s="10">
        <f>('[1]Atleti'!$A$9)</f>
        <v>9</v>
      </c>
      <c r="B25" s="11" t="str">
        <f>('[1]Atleti'!$B$9)</f>
        <v>MAFFI ALESSANDRO</v>
      </c>
      <c r="C25" s="12" t="str">
        <f>('[1]Atleti'!$D$9)</f>
        <v>Master 5</v>
      </c>
      <c r="D25" s="13" t="str">
        <f>('[1]Atleti'!$F$9)</f>
        <v>A.S.D. CICLI TADDEI</v>
      </c>
      <c r="E25" s="14" t="str">
        <f>('[1]Atleti'!$G$9)</f>
        <v>FCI</v>
      </c>
      <c r="F25" s="1"/>
      <c r="G25" s="15">
        <v>2.2</v>
      </c>
      <c r="H25" s="16">
        <v>0.4642361111111111</v>
      </c>
      <c r="I25" s="3">
        <v>0.467715162037037</v>
      </c>
      <c r="J25" s="3" t="s">
        <v>44</v>
      </c>
      <c r="K25" s="15">
        <f>G25/(I25-H25)/24</f>
        <v>26.34818190891286</v>
      </c>
      <c r="L25" s="15">
        <v>1.5</v>
      </c>
      <c r="M25" s="16">
        <v>0.501736111111111</v>
      </c>
      <c r="N25" s="3">
        <v>0.5052299768518519</v>
      </c>
      <c r="O25" s="1" t="s">
        <v>45</v>
      </c>
      <c r="P25" s="15">
        <f>L25/(N25-M25)/24</f>
        <v>17.888495047536498</v>
      </c>
      <c r="Q25" s="15">
        <v>1.8</v>
      </c>
      <c r="R25" s="16">
        <v>0.5440972222222222</v>
      </c>
      <c r="S25" s="3">
        <v>0.5471015046296296</v>
      </c>
      <c r="T25" s="1" t="s">
        <v>46</v>
      </c>
      <c r="U25" s="15">
        <f>Q25/(S25-R25)/24</f>
        <v>24.96436414069466</v>
      </c>
      <c r="V25" s="4" t="s">
        <v>286</v>
      </c>
      <c r="W25" s="18" t="s">
        <v>46</v>
      </c>
      <c r="X25" s="19">
        <f>MAX(K25,P25,U25)</f>
        <v>26.34818190891286</v>
      </c>
      <c r="Y25" s="18" t="s">
        <v>36</v>
      </c>
    </row>
    <row r="26" spans="1:25" ht="15">
      <c r="A26" s="10"/>
      <c r="B26" s="11"/>
      <c r="C26" s="12"/>
      <c r="D26" s="13"/>
      <c r="E26" s="14"/>
      <c r="F26" s="1"/>
      <c r="G26" s="15"/>
      <c r="H26" s="16"/>
      <c r="I26" s="3"/>
      <c r="J26" s="3"/>
      <c r="K26" s="15"/>
      <c r="L26" s="15"/>
      <c r="M26" s="16"/>
      <c r="N26" s="3"/>
      <c r="O26" s="1"/>
      <c r="P26" s="15"/>
      <c r="Q26" s="15"/>
      <c r="R26" s="16"/>
      <c r="S26" s="3"/>
      <c r="T26" s="1"/>
      <c r="U26" s="15"/>
      <c r="V26" s="4"/>
      <c r="W26" s="18"/>
      <c r="X26" s="19"/>
      <c r="Y26" s="18"/>
    </row>
    <row r="27" spans="1:25" ht="15">
      <c r="A27" s="27" t="s">
        <v>47</v>
      </c>
      <c r="B27" s="27"/>
      <c r="C27" s="27"/>
      <c r="D27" s="27"/>
      <c r="E27" s="27"/>
      <c r="F27" s="1"/>
      <c r="G27" s="1"/>
      <c r="H27" s="2"/>
      <c r="I27" s="3"/>
      <c r="J27" s="3"/>
      <c r="K27" s="1"/>
      <c r="L27" s="1"/>
      <c r="M27" s="2"/>
      <c r="N27" s="3"/>
      <c r="O27" s="1"/>
      <c r="P27" s="1"/>
      <c r="Q27" s="1"/>
      <c r="R27" s="2"/>
      <c r="S27" s="3"/>
      <c r="T27" s="1"/>
      <c r="U27" s="1"/>
      <c r="V27" s="4"/>
      <c r="W27" s="1"/>
      <c r="X27" s="1"/>
      <c r="Y27" s="1"/>
    </row>
    <row r="28" spans="1:25" ht="15">
      <c r="A28" s="10">
        <f>('[1]Atleti'!$A$12)</f>
        <v>12</v>
      </c>
      <c r="B28" s="11" t="str">
        <f>('[1]Atleti'!$B$12)</f>
        <v>DINI MAURIZIO</v>
      </c>
      <c r="C28" s="12" t="str">
        <f>('[1]Atleti'!$D$12)</f>
        <v>Master 4</v>
      </c>
      <c r="D28" s="13" t="str">
        <f>('[1]Atleti'!$F$12)</f>
        <v>SOC. ELBA OVEST</v>
      </c>
      <c r="E28" s="14" t="str">
        <f>('[1]Atleti'!$G$12)</f>
        <v>FCI</v>
      </c>
      <c r="F28" s="1"/>
      <c r="G28" s="15">
        <v>2.2</v>
      </c>
      <c r="H28" s="16">
        <v>0.46527777777777773</v>
      </c>
      <c r="I28" s="3">
        <v>0.4681383101851852</v>
      </c>
      <c r="J28" s="3" t="s">
        <v>48</v>
      </c>
      <c r="K28" s="15">
        <f aca="true" t="shared" si="0" ref="K28:K35">G28/(I28-H28)/24</f>
        <v>32.045316609345875</v>
      </c>
      <c r="L28" s="15">
        <v>1.5</v>
      </c>
      <c r="M28" s="16">
        <v>0.5027777777777778</v>
      </c>
      <c r="N28" s="3">
        <v>0.5060015046296297</v>
      </c>
      <c r="O28" s="1" t="s">
        <v>49</v>
      </c>
      <c r="P28" s="15">
        <f aca="true" t="shared" si="1" ref="P28:P35">L28/(N28-M28)/24</f>
        <v>19.38749865364561</v>
      </c>
      <c r="Q28" s="15">
        <v>1.8</v>
      </c>
      <c r="R28" s="16">
        <v>0.545138888888889</v>
      </c>
      <c r="S28" s="3">
        <v>0.5478858796296296</v>
      </c>
      <c r="T28" s="1" t="s">
        <v>50</v>
      </c>
      <c r="U28" s="15">
        <f aca="true" t="shared" si="2" ref="U28:U35">Q28/(S28-R28)/24</f>
        <v>27.3026038594426</v>
      </c>
      <c r="V28" s="4" t="s">
        <v>287</v>
      </c>
      <c r="W28" s="18" t="s">
        <v>50</v>
      </c>
      <c r="X28" s="19">
        <f aca="true" t="shared" si="3" ref="X28:X35">MAX(K28,P28,U28)</f>
        <v>32.045316609345875</v>
      </c>
      <c r="Y28" s="18" t="s">
        <v>18</v>
      </c>
    </row>
    <row r="29" spans="1:25" ht="15">
      <c r="A29" s="10">
        <f>('[1]Atleti'!$A$18)</f>
        <v>18</v>
      </c>
      <c r="B29" s="11" t="str">
        <f>('[1]Atleti'!$B$18)</f>
        <v>CALANDRELLA ANGELO</v>
      </c>
      <c r="C29" s="12" t="str">
        <f>('[1]Atleti'!$D$18)</f>
        <v>Master 4</v>
      </c>
      <c r="D29" s="13" t="str">
        <f>('[1]Atleti'!$F$18)</f>
        <v>NEW TRAIL</v>
      </c>
      <c r="E29" s="14" t="str">
        <f>('[1]Atleti'!$G$18)</f>
        <v>CSI</v>
      </c>
      <c r="F29" s="1"/>
      <c r="G29" s="15">
        <v>2.2</v>
      </c>
      <c r="H29" s="16">
        <v>0.467361111111111</v>
      </c>
      <c r="I29" s="3">
        <v>0.47037337962962966</v>
      </c>
      <c r="J29" s="3" t="s">
        <v>51</v>
      </c>
      <c r="K29" s="15">
        <f t="shared" si="0"/>
        <v>30.43110735418288</v>
      </c>
      <c r="L29" s="15">
        <v>1.5</v>
      </c>
      <c r="M29" s="16">
        <v>0.504861111111111</v>
      </c>
      <c r="N29" s="3">
        <v>0.5080946759259259</v>
      </c>
      <c r="O29" s="1" t="s">
        <v>52</v>
      </c>
      <c r="P29" s="15">
        <f t="shared" si="1"/>
        <v>19.328513136229358</v>
      </c>
      <c r="Q29" s="15">
        <v>1.8</v>
      </c>
      <c r="R29" s="16">
        <v>0.547222222222222</v>
      </c>
      <c r="S29" s="3">
        <v>0.5498259259259259</v>
      </c>
      <c r="T29" s="1" t="s">
        <v>53</v>
      </c>
      <c r="U29" s="15">
        <f t="shared" si="2"/>
        <v>28.805120910382055</v>
      </c>
      <c r="V29" s="4" t="s">
        <v>288</v>
      </c>
      <c r="W29" s="18" t="s">
        <v>53</v>
      </c>
      <c r="X29" s="19">
        <f t="shared" si="3"/>
        <v>30.43110735418288</v>
      </c>
      <c r="Y29" s="18" t="s">
        <v>21</v>
      </c>
    </row>
    <row r="30" spans="1:25" ht="15">
      <c r="A30" s="10">
        <f>('[1]Atleti'!$A$13)</f>
        <v>13</v>
      </c>
      <c r="B30" s="11" t="str">
        <f>('[1]Atleti'!$B$13)</f>
        <v>BRUNO MARCO</v>
      </c>
      <c r="C30" s="12" t="str">
        <f>('[1]Atleti'!$D$13)</f>
        <v>Master 4</v>
      </c>
      <c r="D30" s="13" t="str">
        <f>('[1]Atleti'!$F$13)</f>
        <v>ASD SAM ENDURO TEAM</v>
      </c>
      <c r="E30" s="14" t="str">
        <f>('[1]Atleti'!$G$13)</f>
        <v>FCI</v>
      </c>
      <c r="F30" s="1"/>
      <c r="G30" s="15">
        <v>2.2</v>
      </c>
      <c r="H30" s="16">
        <v>0.465625</v>
      </c>
      <c r="I30" s="3">
        <v>0.4684033564814815</v>
      </c>
      <c r="J30" s="3" t="s">
        <v>54</v>
      </c>
      <c r="K30" s="15">
        <f t="shared" si="0"/>
        <v>32.99312643199308</v>
      </c>
      <c r="L30" s="15">
        <v>1.5</v>
      </c>
      <c r="M30" s="16">
        <v>0.5031249999999999</v>
      </c>
      <c r="N30" s="3">
        <v>0.5066145833333333</v>
      </c>
      <c r="O30" s="1" t="s">
        <v>55</v>
      </c>
      <c r="P30" s="15">
        <f t="shared" si="1"/>
        <v>17.910447761193794</v>
      </c>
      <c r="Q30" s="15">
        <v>1.8</v>
      </c>
      <c r="R30" s="16">
        <v>0.5454861111111111</v>
      </c>
      <c r="S30" s="3">
        <v>0.5486023148148148</v>
      </c>
      <c r="T30" s="1" t="s">
        <v>56</v>
      </c>
      <c r="U30" s="15">
        <f t="shared" si="2"/>
        <v>24.067746248700146</v>
      </c>
      <c r="V30" s="4" t="s">
        <v>289</v>
      </c>
      <c r="W30" s="18" t="s">
        <v>54</v>
      </c>
      <c r="X30" s="19">
        <f t="shared" si="3"/>
        <v>32.99312643199308</v>
      </c>
      <c r="Y30" s="18" t="s">
        <v>36</v>
      </c>
    </row>
    <row r="31" spans="1:25" ht="15">
      <c r="A31" s="10">
        <f>('[1]Atleti'!$A$16)</f>
        <v>16</v>
      </c>
      <c r="B31" s="11" t="str">
        <f>('[1]Atleti'!$B$16)</f>
        <v>FORASSIEPI DAVIDE</v>
      </c>
      <c r="C31" s="12" t="str">
        <f>('[1]Atleti'!$D$16)</f>
        <v>Master 4</v>
      </c>
      <c r="D31" s="13" t="str">
        <f>('[1]Atleti'!$F$16)</f>
        <v>ELBA BIKE - SCOTT</v>
      </c>
      <c r="E31" s="14" t="str">
        <f>('[1]Atleti'!$G$16)</f>
        <v>FCI</v>
      </c>
      <c r="F31" s="1"/>
      <c r="G31" s="15">
        <v>2.2</v>
      </c>
      <c r="H31" s="16">
        <v>0.466666666666667</v>
      </c>
      <c r="I31" s="3">
        <v>0.469472337962963</v>
      </c>
      <c r="J31" s="3" t="s">
        <v>57</v>
      </c>
      <c r="K31" s="15">
        <f t="shared" si="0"/>
        <v>32.67191947527265</v>
      </c>
      <c r="L31" s="15">
        <v>1.5</v>
      </c>
      <c r="M31" s="16">
        <v>0.504166666666666</v>
      </c>
      <c r="N31" s="3">
        <v>0.507550925925926</v>
      </c>
      <c r="O31" s="1" t="s">
        <v>58</v>
      </c>
      <c r="P31" s="15">
        <f t="shared" si="1"/>
        <v>18.467852257177885</v>
      </c>
      <c r="Q31" s="15">
        <v>1.8</v>
      </c>
      <c r="R31" s="16">
        <v>0.546527777777778</v>
      </c>
      <c r="S31" s="3">
        <v>0.5497351851851852</v>
      </c>
      <c r="T31" s="1" t="s">
        <v>59</v>
      </c>
      <c r="U31" s="15">
        <f t="shared" si="2"/>
        <v>23.383371824481774</v>
      </c>
      <c r="V31" s="4" t="s">
        <v>290</v>
      </c>
      <c r="W31" s="18" t="s">
        <v>57</v>
      </c>
      <c r="X31" s="19">
        <f t="shared" si="3"/>
        <v>32.67191947527265</v>
      </c>
      <c r="Y31" s="18" t="s">
        <v>60</v>
      </c>
    </row>
    <row r="32" spans="1:25" ht="15">
      <c r="A32" s="10">
        <f>('[1]Atleti'!$A$19)</f>
        <v>19</v>
      </c>
      <c r="B32" s="11" t="str">
        <f>('[1]Atleti'!$B$19)</f>
        <v>MACII RICCARDO</v>
      </c>
      <c r="C32" s="12" t="str">
        <f>('[1]Atleti'!$D$19)</f>
        <v>Master 4</v>
      </c>
      <c r="D32" s="13" t="str">
        <f>('[1]Atleti'!$F$19)</f>
        <v>ASD SBROCCATI ENDURO BIKE</v>
      </c>
      <c r="E32" s="14" t="str">
        <f>('[1]Atleti'!$G$19)</f>
        <v>FCI</v>
      </c>
      <c r="F32" s="1"/>
      <c r="G32" s="15">
        <v>2.2</v>
      </c>
      <c r="H32" s="16">
        <v>0.467708333333334</v>
      </c>
      <c r="I32" s="3">
        <v>0.47040324074074075</v>
      </c>
      <c r="J32" s="3" t="s">
        <v>61</v>
      </c>
      <c r="K32" s="15">
        <f t="shared" si="0"/>
        <v>34.0147740938067</v>
      </c>
      <c r="L32" s="15">
        <v>1.5</v>
      </c>
      <c r="M32" s="16">
        <v>0.505208333333333</v>
      </c>
      <c r="N32" s="3">
        <v>0.5086164351851852</v>
      </c>
      <c r="O32" s="1" t="s">
        <v>62</v>
      </c>
      <c r="P32" s="15">
        <f t="shared" si="1"/>
        <v>18.338653806967134</v>
      </c>
      <c r="Q32" s="15">
        <v>1.8</v>
      </c>
      <c r="R32" s="16">
        <v>0.547569444444444</v>
      </c>
      <c r="S32" s="3">
        <v>0.5511420138888888</v>
      </c>
      <c r="T32" s="1" t="s">
        <v>63</v>
      </c>
      <c r="U32" s="15">
        <f t="shared" si="2"/>
        <v>20.993293808919827</v>
      </c>
      <c r="V32" s="4" t="s">
        <v>291</v>
      </c>
      <c r="W32" s="18" t="s">
        <v>61</v>
      </c>
      <c r="X32" s="19">
        <f t="shared" si="3"/>
        <v>34.0147740938067</v>
      </c>
      <c r="Y32" s="18" t="s">
        <v>64</v>
      </c>
    </row>
    <row r="33" spans="1:25" ht="15">
      <c r="A33" s="10">
        <f>('[1]Atleti'!$A$14)</f>
        <v>14</v>
      </c>
      <c r="B33" s="11" t="str">
        <f>('[1]Atleti'!$B$14)</f>
        <v>FOLGORI ANDREA</v>
      </c>
      <c r="C33" s="12" t="str">
        <f>('[1]Atleti'!$D$14)</f>
        <v>Master 4</v>
      </c>
      <c r="D33" s="13" t="str">
        <f>('[1]Atleti'!$F$14)</f>
        <v>BIKESTORE RACING TEAM</v>
      </c>
      <c r="E33" s="14" t="str">
        <f>('[1]Atleti'!$G$14)</f>
        <v>FCI</v>
      </c>
      <c r="F33" s="1"/>
      <c r="G33" s="15">
        <v>2.2</v>
      </c>
      <c r="H33" s="16">
        <v>0.465972222222222</v>
      </c>
      <c r="I33" s="3">
        <v>0.4689497685185185</v>
      </c>
      <c r="J33" s="3" t="s">
        <v>65</v>
      </c>
      <c r="K33" s="15">
        <f t="shared" si="0"/>
        <v>30.785975277926994</v>
      </c>
      <c r="L33" s="15">
        <v>1.5</v>
      </c>
      <c r="M33" s="16">
        <v>0.503472222222222</v>
      </c>
      <c r="N33" s="3">
        <v>0.50720625</v>
      </c>
      <c r="O33" s="1" t="s">
        <v>66</v>
      </c>
      <c r="P33" s="15">
        <f t="shared" si="1"/>
        <v>16.73795796912685</v>
      </c>
      <c r="Q33" s="15">
        <v>1.8</v>
      </c>
      <c r="R33" s="16">
        <v>0.545833333333333</v>
      </c>
      <c r="S33" s="3">
        <v>0.5489325231481482</v>
      </c>
      <c r="T33" s="1" t="s">
        <v>67</v>
      </c>
      <c r="U33" s="15">
        <f t="shared" si="2"/>
        <v>24.199873025354005</v>
      </c>
      <c r="V33" s="4" t="s">
        <v>292</v>
      </c>
      <c r="W33" s="18" t="s">
        <v>65</v>
      </c>
      <c r="X33" s="19">
        <f t="shared" si="3"/>
        <v>30.785975277926994</v>
      </c>
      <c r="Y33" s="18" t="s">
        <v>68</v>
      </c>
    </row>
    <row r="34" spans="1:25" ht="15">
      <c r="A34" s="10">
        <f>('[1]Atleti'!$A$15)</f>
        <v>15</v>
      </c>
      <c r="B34" s="11" t="str">
        <f>('[1]Atleti'!$B$15)</f>
        <v>CARTONI DANIELE</v>
      </c>
      <c r="C34" s="12" t="str">
        <f>('[1]Atleti'!$D$15)</f>
        <v>Master 4</v>
      </c>
      <c r="D34" s="13" t="str">
        <f>('[1]Atleti'!$F$15)</f>
        <v>A.S.D. ORBETELLO BIKETRIBE</v>
      </c>
      <c r="E34" s="14" t="str">
        <f>('[1]Atleti'!$G$15)</f>
        <v>UISP</v>
      </c>
      <c r="F34" s="1"/>
      <c r="G34" s="15">
        <v>2.2</v>
      </c>
      <c r="H34" s="16">
        <v>0.466319444444445</v>
      </c>
      <c r="I34" s="3">
        <v>0.46991747685185187</v>
      </c>
      <c r="J34" s="3" t="s">
        <v>69</v>
      </c>
      <c r="K34" s="15">
        <f t="shared" si="0"/>
        <v>25.476887444916546</v>
      </c>
      <c r="L34" s="15">
        <v>1.5</v>
      </c>
      <c r="M34" s="16">
        <v>0.503819444444444</v>
      </c>
      <c r="N34" s="3">
        <v>0.5072268518518518</v>
      </c>
      <c r="O34" s="1" t="s">
        <v>70</v>
      </c>
      <c r="P34" s="15">
        <f t="shared" si="1"/>
        <v>18.342391304345995</v>
      </c>
      <c r="Q34" s="15">
        <v>1.8</v>
      </c>
      <c r="R34" s="16">
        <v>0.546180555555555</v>
      </c>
      <c r="S34" s="3">
        <v>0.5494594907407407</v>
      </c>
      <c r="T34" s="1" t="s">
        <v>71</v>
      </c>
      <c r="U34" s="15">
        <f t="shared" si="2"/>
        <v>22.873279209314884</v>
      </c>
      <c r="V34" s="4" t="s">
        <v>293</v>
      </c>
      <c r="W34" s="18" t="s">
        <v>71</v>
      </c>
      <c r="X34" s="19">
        <f t="shared" si="3"/>
        <v>25.476887444916546</v>
      </c>
      <c r="Y34" s="18" t="s">
        <v>72</v>
      </c>
    </row>
    <row r="35" spans="1:25" ht="15">
      <c r="A35" s="10">
        <f>('[1]Atleti'!$A$17)</f>
        <v>17</v>
      </c>
      <c r="B35" s="11" t="str">
        <f>('[1]Atleti'!$B$17)</f>
        <v>PETRINI EDOARDO</v>
      </c>
      <c r="C35" s="12" t="str">
        <f>('[1]Atleti'!$D$17)</f>
        <v>Master 4</v>
      </c>
      <c r="D35" s="13" t="str">
        <f>('[1]Atleti'!$F$17)</f>
        <v>I-MTB A.S.D.</v>
      </c>
      <c r="E35" s="14" t="str">
        <f>('[1]Atleti'!$G$17)</f>
        <v>FCI</v>
      </c>
      <c r="F35" s="1"/>
      <c r="G35" s="15">
        <v>2.2</v>
      </c>
      <c r="H35" s="16">
        <v>0.467013888888889</v>
      </c>
      <c r="I35" s="3">
        <v>0.470977662037037</v>
      </c>
      <c r="J35" s="3" t="s">
        <v>73</v>
      </c>
      <c r="K35" s="15">
        <f t="shared" si="0"/>
        <v>23.126113236196748</v>
      </c>
      <c r="L35" s="15">
        <v>1.5</v>
      </c>
      <c r="M35" s="16">
        <v>0.504513888888889</v>
      </c>
      <c r="N35" s="3">
        <v>0.508217361111111</v>
      </c>
      <c r="O35" s="1" t="s">
        <v>74</v>
      </c>
      <c r="P35" s="15">
        <f t="shared" si="1"/>
        <v>16.876054753423084</v>
      </c>
      <c r="Q35" s="15">
        <v>1.8</v>
      </c>
      <c r="R35" s="16">
        <v>0.546875</v>
      </c>
      <c r="S35" s="3">
        <v>0.5502327546296296</v>
      </c>
      <c r="T35" s="1" t="s">
        <v>75</v>
      </c>
      <c r="U35" s="15">
        <f t="shared" si="2"/>
        <v>22.336355175623126</v>
      </c>
      <c r="V35" s="4" t="s">
        <v>294</v>
      </c>
      <c r="W35" s="18" t="s">
        <v>75</v>
      </c>
      <c r="X35" s="19">
        <f t="shared" si="3"/>
        <v>23.126113236196748</v>
      </c>
      <c r="Y35" s="18" t="s">
        <v>76</v>
      </c>
    </row>
    <row r="36" spans="1:25" ht="15">
      <c r="A36" s="1"/>
      <c r="B36" s="1"/>
      <c r="C36" s="1"/>
      <c r="D36" s="1"/>
      <c r="E36" s="1"/>
      <c r="F36" s="1"/>
      <c r="G36" s="1"/>
      <c r="H36" s="2"/>
      <c r="I36" s="3"/>
      <c r="J36" s="3"/>
      <c r="K36" s="1"/>
      <c r="L36" s="1"/>
      <c r="M36" s="2"/>
      <c r="N36" s="3"/>
      <c r="O36" s="1"/>
      <c r="P36" s="1"/>
      <c r="Q36" s="1"/>
      <c r="R36" s="2"/>
      <c r="S36" s="3"/>
      <c r="T36" s="1"/>
      <c r="U36" s="1"/>
      <c r="V36" s="4"/>
      <c r="W36" s="1"/>
      <c r="X36" s="1"/>
      <c r="Y36" s="1"/>
    </row>
    <row r="37" spans="1:25" ht="15">
      <c r="A37" s="27" t="s">
        <v>77</v>
      </c>
      <c r="B37" s="27"/>
      <c r="C37" s="27"/>
      <c r="D37" s="27"/>
      <c r="E37" s="27"/>
      <c r="F37" s="1"/>
      <c r="G37" s="1"/>
      <c r="H37" s="2"/>
      <c r="I37" s="3"/>
      <c r="J37" s="3"/>
      <c r="K37" s="1"/>
      <c r="L37" s="1"/>
      <c r="M37" s="2"/>
      <c r="N37" s="3"/>
      <c r="O37" s="1"/>
      <c r="P37" s="1"/>
      <c r="Q37" s="1"/>
      <c r="R37" s="2"/>
      <c r="S37" s="3"/>
      <c r="T37" s="1"/>
      <c r="U37" s="1"/>
      <c r="V37" s="4"/>
      <c r="W37" s="1"/>
      <c r="X37" s="1"/>
      <c r="Y37" s="1"/>
    </row>
    <row r="38" spans="1:25" ht="15">
      <c r="A38" s="10">
        <f>('[1]Atleti'!$A$25)</f>
        <v>26</v>
      </c>
      <c r="B38" s="11" t="str">
        <f>('[1]Atleti'!$B$25)</f>
        <v>BAGNOLI ALESSANDRO</v>
      </c>
      <c r="C38" s="12" t="str">
        <f>('[1]Atleti'!$D$25)</f>
        <v>Master 3</v>
      </c>
      <c r="D38" s="13" t="str">
        <f>('[1]Atleti'!$F$25)</f>
        <v>I-MTB A.S.D.</v>
      </c>
      <c r="E38" s="14" t="str">
        <f>('[1]Atleti'!$G$25)</f>
        <v>FCI</v>
      </c>
      <c r="F38" s="1"/>
      <c r="G38" s="15">
        <v>2.2</v>
      </c>
      <c r="H38" s="16">
        <v>0.470138888888889</v>
      </c>
      <c r="I38" s="3">
        <v>0.4725915509259259</v>
      </c>
      <c r="J38" s="3" t="s">
        <v>78</v>
      </c>
      <c r="K38" s="15">
        <f aca="true" t="shared" si="4" ref="K38:K45">G38/(I38-H38)/24</f>
        <v>37.37435703836708</v>
      </c>
      <c r="L38" s="15">
        <v>1.5</v>
      </c>
      <c r="M38" s="16">
        <v>0.507638888888889</v>
      </c>
      <c r="N38" s="3">
        <v>0.510427662037037</v>
      </c>
      <c r="O38" s="1" t="s">
        <v>79</v>
      </c>
      <c r="P38" s="15">
        <f aca="true" t="shared" si="5" ref="P38:P45">L38/(N38-M38)/24</f>
        <v>22.41128864909794</v>
      </c>
      <c r="Q38" s="15">
        <v>1.8</v>
      </c>
      <c r="R38" s="16">
        <v>0.55</v>
      </c>
      <c r="S38" s="3">
        <v>0.5522886574074074</v>
      </c>
      <c r="T38" s="1" t="s">
        <v>80</v>
      </c>
      <c r="U38" s="15">
        <f aca="true" t="shared" si="6" ref="U38:U45">Q38/(S38-R38)/24</f>
        <v>32.770304440174684</v>
      </c>
      <c r="V38" s="4" t="s">
        <v>295</v>
      </c>
      <c r="W38" s="18" t="s">
        <v>80</v>
      </c>
      <c r="X38" s="19">
        <f aca="true" t="shared" si="7" ref="X38:X45">MAX(K38,P38,U38)</f>
        <v>37.37435703836708</v>
      </c>
      <c r="Y38" s="18" t="s">
        <v>18</v>
      </c>
    </row>
    <row r="39" spans="1:25" ht="15">
      <c r="A39" s="10">
        <f>('[1]Atleti'!$A$27)</f>
        <v>27</v>
      </c>
      <c r="B39" s="20" t="str">
        <f>('[1]Atleti'!$B$27)</f>
        <v>SANTONI SIMONE</v>
      </c>
      <c r="C39" s="12" t="str">
        <f>('[1]Atleti'!$D$27)</f>
        <v>Master 3</v>
      </c>
      <c r="D39" s="13" t="str">
        <f>('[1]Atleti'!$F$27)</f>
        <v>A.S.D. ORBETELLO BIKETRIBE</v>
      </c>
      <c r="E39" s="14" t="str">
        <f>('[1]Atleti'!$G$27)</f>
        <v>UISP</v>
      </c>
      <c r="F39" s="1"/>
      <c r="G39" s="15">
        <v>2.2</v>
      </c>
      <c r="H39" s="16">
        <v>0.470486111111111</v>
      </c>
      <c r="I39" s="3">
        <v>0.4731020833333333</v>
      </c>
      <c r="J39" s="3" t="s">
        <v>81</v>
      </c>
      <c r="K39" s="15">
        <f t="shared" si="4"/>
        <v>35.041146801166754</v>
      </c>
      <c r="L39" s="15">
        <v>1.5</v>
      </c>
      <c r="M39" s="16">
        <v>0.507986111111111</v>
      </c>
      <c r="N39" s="3">
        <v>0.5108136574074075</v>
      </c>
      <c r="O39" s="1" t="s">
        <v>82</v>
      </c>
      <c r="P39" s="15">
        <f t="shared" si="5"/>
        <v>22.10397052803813</v>
      </c>
      <c r="Q39" s="15">
        <v>1.8</v>
      </c>
      <c r="R39" s="16">
        <v>0.550347222222222</v>
      </c>
      <c r="S39" s="3">
        <v>0.5525584490740741</v>
      </c>
      <c r="T39" s="1" t="s">
        <v>83</v>
      </c>
      <c r="U39" s="15">
        <f t="shared" si="6"/>
        <v>33.91782255953474</v>
      </c>
      <c r="V39" s="4" t="s">
        <v>296</v>
      </c>
      <c r="W39" s="18" t="s">
        <v>83</v>
      </c>
      <c r="X39" s="19">
        <f t="shared" si="7"/>
        <v>35.041146801166754</v>
      </c>
      <c r="Y39" s="18" t="s">
        <v>21</v>
      </c>
    </row>
    <row r="40" spans="1:25" ht="15">
      <c r="A40" s="10">
        <f>('[1]Atleti'!$A$23)</f>
        <v>24</v>
      </c>
      <c r="B40" s="11" t="str">
        <f>('[1]Atleti'!$B$23)</f>
        <v>TONCELLI EMILIANO</v>
      </c>
      <c r="C40" s="12" t="str">
        <f>('[1]Atleti'!$D$23)</f>
        <v>Master 3</v>
      </c>
      <c r="D40" s="13" t="str">
        <f>('[1]Atleti'!$F$23)</f>
        <v>MAREMMA FREERIDE</v>
      </c>
      <c r="E40" s="14" t="str">
        <f>('[1]Atleti'!$G$23)</f>
        <v>AICS</v>
      </c>
      <c r="F40" s="1"/>
      <c r="G40" s="15">
        <v>2.2</v>
      </c>
      <c r="H40" s="16">
        <v>0.469444444444445</v>
      </c>
      <c r="I40" s="3">
        <v>0.47210208333333337</v>
      </c>
      <c r="J40" s="3" t="s">
        <v>84</v>
      </c>
      <c r="K40" s="15">
        <f t="shared" si="4"/>
        <v>34.49176900967489</v>
      </c>
      <c r="L40" s="15">
        <v>1.5</v>
      </c>
      <c r="M40" s="16">
        <v>0.506944444444445</v>
      </c>
      <c r="N40" s="3">
        <v>0.5101570601851851</v>
      </c>
      <c r="O40" s="1" t="s">
        <v>85</v>
      </c>
      <c r="P40" s="15">
        <f t="shared" si="5"/>
        <v>19.454552004903146</v>
      </c>
      <c r="Q40" s="15">
        <v>1.8</v>
      </c>
      <c r="R40" s="16">
        <v>0.549305555555555</v>
      </c>
      <c r="S40" s="3">
        <v>0.5518770833333333</v>
      </c>
      <c r="T40" s="1" t="s">
        <v>86</v>
      </c>
      <c r="U40" s="15">
        <f t="shared" si="6"/>
        <v>29.16554145287071</v>
      </c>
      <c r="V40" s="4" t="s">
        <v>297</v>
      </c>
      <c r="W40" s="18" t="s">
        <v>86</v>
      </c>
      <c r="X40" s="19">
        <f t="shared" si="7"/>
        <v>34.49176900967489</v>
      </c>
      <c r="Y40" s="18" t="s">
        <v>36</v>
      </c>
    </row>
    <row r="41" spans="1:25" ht="15">
      <c r="A41" s="10">
        <f>('[1]Atleti'!$A$22)</f>
        <v>23</v>
      </c>
      <c r="B41" s="11" t="str">
        <f>('[1]Atleti'!$B$22)</f>
        <v>MAZZARISI MASSIMILIANO</v>
      </c>
      <c r="C41" s="12" t="str">
        <f>('[1]Atleti'!$D$22)</f>
        <v>Master 3</v>
      </c>
      <c r="D41" s="13" t="str">
        <f>('[1]Atleti'!$F$22)</f>
        <v>ASD SAM ENDURO TEAM</v>
      </c>
      <c r="E41" s="14" t="str">
        <f>('[1]Atleti'!$G$22)</f>
        <v>FCI</v>
      </c>
      <c r="F41" s="1"/>
      <c r="G41" s="15">
        <v>2.2</v>
      </c>
      <c r="H41" s="16">
        <v>0.469097222222222</v>
      </c>
      <c r="I41" s="3">
        <v>0.47185208333333334</v>
      </c>
      <c r="J41" s="3" t="s">
        <v>87</v>
      </c>
      <c r="K41" s="15">
        <f t="shared" si="4"/>
        <v>33.27451474665718</v>
      </c>
      <c r="L41" s="15">
        <v>1.5</v>
      </c>
      <c r="M41" s="16">
        <v>0.506597222222222</v>
      </c>
      <c r="N41" s="3">
        <v>0.5097697916666667</v>
      </c>
      <c r="O41" s="1" t="s">
        <v>88</v>
      </c>
      <c r="P41" s="15">
        <f t="shared" si="5"/>
        <v>19.700120389623255</v>
      </c>
      <c r="Q41" s="15">
        <v>1.8</v>
      </c>
      <c r="R41" s="16">
        <v>0.548958333333333</v>
      </c>
      <c r="S41" s="3">
        <v>0.5515233796296296</v>
      </c>
      <c r="T41" s="1" t="s">
        <v>89</v>
      </c>
      <c r="U41" s="15">
        <f t="shared" si="6"/>
        <v>29.239238335886643</v>
      </c>
      <c r="V41" s="4" t="s">
        <v>298</v>
      </c>
      <c r="W41" s="18" t="s">
        <v>89</v>
      </c>
      <c r="X41" s="19">
        <f t="shared" si="7"/>
        <v>33.27451474665718</v>
      </c>
      <c r="Y41" s="18" t="s">
        <v>60</v>
      </c>
    </row>
    <row r="42" spans="1:25" ht="15">
      <c r="A42" s="10">
        <f>('[1]Atleti'!$A$20)</f>
        <v>21</v>
      </c>
      <c r="B42" s="11" t="str">
        <f>('[1]Atleti'!$B$20)</f>
        <v>NOCCIOLINI NICOLA</v>
      </c>
      <c r="C42" s="12" t="str">
        <f>('[1]Atleti'!$D$20)</f>
        <v>Master 3</v>
      </c>
      <c r="D42" s="13" t="str">
        <f>('[1]Atleti'!$F$20)</f>
        <v>A.S.D. HIMOD BIKE 4ELEMENTS</v>
      </c>
      <c r="E42" s="14" t="str">
        <f>('[1]Atleti'!$G$20)</f>
        <v>FCI</v>
      </c>
      <c r="F42" s="1"/>
      <c r="G42" s="15">
        <v>2.2</v>
      </c>
      <c r="H42" s="16">
        <v>0.4684027777777778</v>
      </c>
      <c r="I42" s="3">
        <v>0.47119351851851854</v>
      </c>
      <c r="J42" s="3" t="s">
        <v>90</v>
      </c>
      <c r="K42" s="15">
        <f t="shared" si="4"/>
        <v>32.84671532846693</v>
      </c>
      <c r="L42" s="15">
        <v>1.5</v>
      </c>
      <c r="M42" s="16">
        <v>0.5059027777777778</v>
      </c>
      <c r="N42" s="3">
        <v>0.5090817129629629</v>
      </c>
      <c r="O42" s="1" t="s">
        <v>91</v>
      </c>
      <c r="P42" s="15">
        <f t="shared" si="5"/>
        <v>19.660671375519453</v>
      </c>
      <c r="Q42" s="15">
        <v>1.8</v>
      </c>
      <c r="R42" s="16">
        <v>0.5482638888888889</v>
      </c>
      <c r="S42" s="3">
        <v>0.5508622685185185</v>
      </c>
      <c r="T42" s="1" t="s">
        <v>92</v>
      </c>
      <c r="U42" s="15">
        <f t="shared" si="6"/>
        <v>28.864142538975717</v>
      </c>
      <c r="V42" s="4" t="s">
        <v>299</v>
      </c>
      <c r="W42" s="18" t="s">
        <v>92</v>
      </c>
      <c r="X42" s="19">
        <f t="shared" si="7"/>
        <v>32.84671532846693</v>
      </c>
      <c r="Y42" s="18" t="s">
        <v>64</v>
      </c>
    </row>
    <row r="43" spans="1:25" ht="15">
      <c r="A43" s="10">
        <f>('[1]Atleti'!$A$21)</f>
        <v>22</v>
      </c>
      <c r="B43" s="11" t="str">
        <f>('[1]Atleti'!$B$21)</f>
        <v>TESEI ANDREA</v>
      </c>
      <c r="C43" s="12" t="str">
        <f>('[1]Atleti'!$D$21)</f>
        <v>Master 3</v>
      </c>
      <c r="D43" s="13" t="str">
        <f>('[1]Atleti'!$F$21)</f>
        <v>SOC. ELBA OVEST</v>
      </c>
      <c r="E43" s="14" t="str">
        <f>('[1]Atleti'!$G$21)</f>
        <v>FCI</v>
      </c>
      <c r="F43" s="1"/>
      <c r="G43" s="15">
        <v>2.2</v>
      </c>
      <c r="H43" s="16">
        <v>0.46875</v>
      </c>
      <c r="I43" s="3">
        <v>0.47149444444444444</v>
      </c>
      <c r="J43" s="3" t="s">
        <v>93</v>
      </c>
      <c r="K43" s="15">
        <f t="shared" si="4"/>
        <v>33.40080971659927</v>
      </c>
      <c r="L43" s="15">
        <v>1.5</v>
      </c>
      <c r="M43" s="16">
        <v>0.50625</v>
      </c>
      <c r="N43" s="3">
        <v>0.5094884259259259</v>
      </c>
      <c r="O43" s="1" t="s">
        <v>94</v>
      </c>
      <c r="P43" s="15">
        <f t="shared" si="5"/>
        <v>19.2994996426018</v>
      </c>
      <c r="Q43" s="15">
        <v>1.8</v>
      </c>
      <c r="R43" s="16">
        <v>0.548611111111111</v>
      </c>
      <c r="S43" s="3">
        <v>0.5512486111111111</v>
      </c>
      <c r="T43" s="1" t="s">
        <v>95</v>
      </c>
      <c r="U43" s="15">
        <f t="shared" si="6"/>
        <v>28.436018957345212</v>
      </c>
      <c r="V43" s="4" t="s">
        <v>300</v>
      </c>
      <c r="W43" s="18" t="s">
        <v>95</v>
      </c>
      <c r="X43" s="19">
        <f t="shared" si="7"/>
        <v>33.40080971659927</v>
      </c>
      <c r="Y43" s="18" t="s">
        <v>68</v>
      </c>
    </row>
    <row r="44" spans="1:25" ht="15">
      <c r="A44" s="10">
        <f>('[1]Atleti'!$A$26)</f>
        <v>20</v>
      </c>
      <c r="B44" s="20" t="str">
        <f>('[1]Atleti'!$B$26)</f>
        <v>MARINI UMBERTO</v>
      </c>
      <c r="C44" s="12" t="str">
        <f>('[1]Atleti'!$D$26)</f>
        <v>Master 3</v>
      </c>
      <c r="D44" s="13" t="str">
        <f>('[1]Atleti'!$F$26)</f>
        <v>BIKESTORE RACING TEAM</v>
      </c>
      <c r="E44" s="14" t="str">
        <f>('[1]Atleti'!$G$26)</f>
        <v>FCI</v>
      </c>
      <c r="F44" s="1"/>
      <c r="G44" s="15">
        <v>2.2</v>
      </c>
      <c r="H44" s="16">
        <v>0.4680555555555555</v>
      </c>
      <c r="I44" s="3">
        <v>0.47109189814814817</v>
      </c>
      <c r="J44" s="3" t="s">
        <v>96</v>
      </c>
      <c r="K44" s="15">
        <f t="shared" si="4"/>
        <v>30.1898299916132</v>
      </c>
      <c r="L44" s="15">
        <v>1.5</v>
      </c>
      <c r="M44" s="16">
        <v>0.5055555555555555</v>
      </c>
      <c r="N44" s="3">
        <v>0.5090018518518519</v>
      </c>
      <c r="O44" s="1" t="s">
        <v>97</v>
      </c>
      <c r="P44" s="15">
        <f t="shared" si="5"/>
        <v>18.13541106931736</v>
      </c>
      <c r="Q44" s="15">
        <v>1.8</v>
      </c>
      <c r="R44" s="16">
        <v>0.5479166666666667</v>
      </c>
      <c r="S44" s="3">
        <v>0.5508469907407407</v>
      </c>
      <c r="T44" s="1" t="s">
        <v>98</v>
      </c>
      <c r="U44" s="15">
        <f t="shared" si="6"/>
        <v>25.594438739237475</v>
      </c>
      <c r="V44" s="4" t="s">
        <v>301</v>
      </c>
      <c r="W44" s="18" t="s">
        <v>98</v>
      </c>
      <c r="X44" s="19">
        <f t="shared" si="7"/>
        <v>30.1898299916132</v>
      </c>
      <c r="Y44" s="18" t="s">
        <v>72</v>
      </c>
    </row>
    <row r="45" spans="1:25" ht="15">
      <c r="A45" s="10">
        <f>('[1]Atleti'!$A$24)</f>
        <v>25</v>
      </c>
      <c r="B45" s="11" t="str">
        <f>('[1]Atleti'!$B$24)</f>
        <v>NIGIOTTI MICHELE</v>
      </c>
      <c r="C45" s="12" t="str">
        <f>('[1]Atleti'!$D$24)</f>
        <v>Master 3</v>
      </c>
      <c r="D45" s="13" t="str">
        <f>('[1]Atleti'!$F$24)</f>
        <v>A.S.D.BIKE STORE MTB CAFE'</v>
      </c>
      <c r="E45" s="14" t="str">
        <f>('[1]Atleti'!$G$24)</f>
        <v>FCI</v>
      </c>
      <c r="F45" s="1"/>
      <c r="G45" s="15">
        <v>2.2</v>
      </c>
      <c r="H45" s="16">
        <v>0.469791666666667</v>
      </c>
      <c r="I45" s="3">
        <v>0.47296354166666665</v>
      </c>
      <c r="J45" s="3" t="s">
        <v>99</v>
      </c>
      <c r="K45" s="15">
        <f t="shared" si="4"/>
        <v>28.899835796390644</v>
      </c>
      <c r="L45" s="15">
        <v>1.5</v>
      </c>
      <c r="M45" s="16">
        <v>0.507291666666667</v>
      </c>
      <c r="N45" s="3">
        <v>0.5108</v>
      </c>
      <c r="O45" s="1" t="s">
        <v>100</v>
      </c>
      <c r="P45" s="15">
        <f t="shared" si="5"/>
        <v>17.81472684085679</v>
      </c>
      <c r="Q45" s="15">
        <v>1.8</v>
      </c>
      <c r="R45" s="16">
        <v>0.549652777777778</v>
      </c>
      <c r="S45" s="3">
        <v>0.552541087962963</v>
      </c>
      <c r="T45" s="1" t="s">
        <v>101</v>
      </c>
      <c r="U45" s="15">
        <f t="shared" si="6"/>
        <v>25.966740132239845</v>
      </c>
      <c r="V45" s="4" t="s">
        <v>302</v>
      </c>
      <c r="W45" s="18" t="s">
        <v>101</v>
      </c>
      <c r="X45" s="19">
        <f t="shared" si="7"/>
        <v>28.899835796390644</v>
      </c>
      <c r="Y45" s="18" t="s">
        <v>76</v>
      </c>
    </row>
    <row r="46" spans="1:25" ht="15">
      <c r="A46" s="1"/>
      <c r="B46" s="1"/>
      <c r="C46" s="1"/>
      <c r="D46" s="1"/>
      <c r="E46" s="1"/>
      <c r="F46" s="1"/>
      <c r="G46" s="1"/>
      <c r="H46" s="2"/>
      <c r="I46" s="3"/>
      <c r="J46" s="3"/>
      <c r="K46" s="1"/>
      <c r="L46" s="1"/>
      <c r="M46" s="2"/>
      <c r="N46" s="3"/>
      <c r="O46" s="1"/>
      <c r="P46" s="1"/>
      <c r="Q46" s="1"/>
      <c r="R46" s="2"/>
      <c r="S46" s="3"/>
      <c r="T46" s="1"/>
      <c r="U46" s="1"/>
      <c r="V46" s="4"/>
      <c r="W46" s="1"/>
      <c r="X46" s="1"/>
      <c r="Y46" s="1"/>
    </row>
    <row r="47" spans="1:25" ht="15">
      <c r="A47" s="27" t="s">
        <v>102</v>
      </c>
      <c r="B47" s="27"/>
      <c r="C47" s="27"/>
      <c r="D47" s="27"/>
      <c r="E47" s="27"/>
      <c r="F47" s="1"/>
      <c r="G47" s="1"/>
      <c r="H47" s="2"/>
      <c r="I47" s="3"/>
      <c r="J47" s="3"/>
      <c r="K47" s="1"/>
      <c r="L47" s="1"/>
      <c r="M47" s="2"/>
      <c r="N47" s="3"/>
      <c r="O47" s="1"/>
      <c r="P47" s="1"/>
      <c r="Q47" s="1"/>
      <c r="R47" s="2"/>
      <c r="S47" s="3"/>
      <c r="T47" s="1"/>
      <c r="U47" s="1"/>
      <c r="V47" s="4"/>
      <c r="W47" s="1"/>
      <c r="X47" s="1"/>
      <c r="Y47" s="1"/>
    </row>
    <row r="48" spans="1:25" ht="15">
      <c r="A48" s="10">
        <f>('[1]Atleti'!$A$32)</f>
        <v>32</v>
      </c>
      <c r="B48" s="11" t="str">
        <f>('[1]Atleti'!$B$32)</f>
        <v>CENNI MARCO</v>
      </c>
      <c r="C48" s="12" t="str">
        <f>('[1]Atleti'!$D$32)</f>
        <v>Master 2</v>
      </c>
      <c r="D48" s="13" t="str">
        <f>('[1]Atleti'!$F$32)</f>
        <v>I-MTB A.S.D.</v>
      </c>
      <c r="E48" s="14" t="str">
        <f>('[1]Atleti'!$G$32)</f>
        <v>FCI</v>
      </c>
      <c r="F48" s="1"/>
      <c r="G48" s="15">
        <v>2.2</v>
      </c>
      <c r="H48" s="16">
        <v>0.472222222222222</v>
      </c>
      <c r="I48" s="3">
        <v>0.4748951388888889</v>
      </c>
      <c r="J48" s="3" t="s">
        <v>103</v>
      </c>
      <c r="K48" s="15">
        <f aca="true" t="shared" si="8" ref="K48:K57">G48/(I48-H48)/24</f>
        <v>34.294621979731836</v>
      </c>
      <c r="L48" s="15">
        <v>1.5</v>
      </c>
      <c r="M48" s="16">
        <v>0.509722222222222</v>
      </c>
      <c r="N48" s="3">
        <v>0.512609375</v>
      </c>
      <c r="O48" s="1" t="s">
        <v>104</v>
      </c>
      <c r="P48" s="15">
        <f aca="true" t="shared" si="9" ref="P48:P57">L48/(N48-M48)/24</f>
        <v>21.647624774501733</v>
      </c>
      <c r="Q48" s="15">
        <v>1.8</v>
      </c>
      <c r="R48" s="16">
        <v>0.552083333333333</v>
      </c>
      <c r="S48" s="3">
        <v>0.5544275462962963</v>
      </c>
      <c r="T48" s="1" t="s">
        <v>105</v>
      </c>
      <c r="U48" s="15">
        <f aca="true" t="shared" si="10" ref="U48:U57">Q48/(S48-R48)/24</f>
        <v>31.993680260684965</v>
      </c>
      <c r="V48" s="4" t="s">
        <v>303</v>
      </c>
      <c r="W48" s="18" t="s">
        <v>105</v>
      </c>
      <c r="X48" s="19">
        <f aca="true" t="shared" si="11" ref="X48:X57">MAX(K48,P48,U48)</f>
        <v>34.294621979731836</v>
      </c>
      <c r="Y48" s="18" t="s">
        <v>18</v>
      </c>
    </row>
    <row r="49" spans="1:25" ht="15">
      <c r="A49" s="10">
        <f>('[1]Atleti'!$A$28)</f>
        <v>28</v>
      </c>
      <c r="B49" s="11" t="str">
        <f>('[1]Atleti'!$B$28)</f>
        <v>RUBENNI ALESSANDRO</v>
      </c>
      <c r="C49" s="12" t="str">
        <f>('[1]Atleti'!$D$28)</f>
        <v>Master 2</v>
      </c>
      <c r="D49" s="13" t="str">
        <f>('[1]Atleti'!$F$28)</f>
        <v>NEW TRAIL</v>
      </c>
      <c r="E49" s="14" t="str">
        <f>('[1]Atleti'!$G$28)</f>
        <v>CSI</v>
      </c>
      <c r="F49" s="1"/>
      <c r="G49" s="15">
        <v>2.2</v>
      </c>
      <c r="H49" s="16">
        <v>0.4708333333333334</v>
      </c>
      <c r="I49" s="3">
        <v>0.47314837962962963</v>
      </c>
      <c r="J49" s="3" t="s">
        <v>106</v>
      </c>
      <c r="K49" s="15">
        <f t="shared" si="8"/>
        <v>39.596040395961154</v>
      </c>
      <c r="L49" s="15">
        <v>1.5</v>
      </c>
      <c r="M49" s="16">
        <v>0.5083333333333333</v>
      </c>
      <c r="N49" s="3">
        <v>0.511469212962963</v>
      </c>
      <c r="O49" s="1" t="s">
        <v>107</v>
      </c>
      <c r="P49" s="15">
        <f t="shared" si="9"/>
        <v>19.930611943603367</v>
      </c>
      <c r="Q49" s="15">
        <v>1.8</v>
      </c>
      <c r="R49" s="16">
        <v>0.5506944444444445</v>
      </c>
      <c r="S49" s="3">
        <v>0.5532584490740741</v>
      </c>
      <c r="T49" s="1" t="s">
        <v>108</v>
      </c>
      <c r="U49" s="15">
        <f t="shared" si="10"/>
        <v>29.251117230172557</v>
      </c>
      <c r="V49" s="4" t="s">
        <v>304</v>
      </c>
      <c r="W49" s="18" t="s">
        <v>106</v>
      </c>
      <c r="X49" s="19">
        <f t="shared" si="11"/>
        <v>39.596040395961154</v>
      </c>
      <c r="Y49" s="18" t="s">
        <v>21</v>
      </c>
    </row>
    <row r="50" spans="1:25" ht="15">
      <c r="A50" s="10">
        <f>('[1]Atleti'!$A$30)</f>
        <v>30</v>
      </c>
      <c r="B50" s="11" t="str">
        <f>('[1]Atleti'!$B$30)</f>
        <v>D'ARCANGELI VALERIO</v>
      </c>
      <c r="C50" s="12" t="str">
        <f>('[1]Atleti'!$D$30)</f>
        <v>Master 2</v>
      </c>
      <c r="D50" s="13" t="str">
        <f>('[1]Atleti'!$F$30)</f>
        <v>BIKESTORE RACING TEAM</v>
      </c>
      <c r="E50" s="14" t="str">
        <f>('[1]Atleti'!$G$30)</f>
        <v>FCI</v>
      </c>
      <c r="F50" s="1"/>
      <c r="G50" s="15">
        <v>2.2</v>
      </c>
      <c r="H50" s="16">
        <v>0.471527777777778</v>
      </c>
      <c r="I50" s="3">
        <v>0.47423425925925927</v>
      </c>
      <c r="J50" s="3" t="s">
        <v>109</v>
      </c>
      <c r="K50" s="15">
        <f t="shared" si="8"/>
        <v>33.869312350327505</v>
      </c>
      <c r="L50" s="15">
        <v>1.5</v>
      </c>
      <c r="M50" s="16">
        <v>0.509027777777778</v>
      </c>
      <c r="N50" s="3">
        <v>0.5122609953703704</v>
      </c>
      <c r="O50" s="1" t="s">
        <v>110</v>
      </c>
      <c r="P50" s="15">
        <f t="shared" si="9"/>
        <v>19.33058886701368</v>
      </c>
      <c r="Q50" s="15">
        <v>1.8</v>
      </c>
      <c r="R50" s="16">
        <v>0.551388888888889</v>
      </c>
      <c r="S50" s="3">
        <v>0.554018287037037</v>
      </c>
      <c r="T50" s="1" t="s">
        <v>111</v>
      </c>
      <c r="U50" s="15">
        <f t="shared" si="10"/>
        <v>28.523637644160434</v>
      </c>
      <c r="V50" s="4" t="s">
        <v>305</v>
      </c>
      <c r="W50" s="18" t="s">
        <v>111</v>
      </c>
      <c r="X50" s="19">
        <f t="shared" si="11"/>
        <v>33.869312350327505</v>
      </c>
      <c r="Y50" s="18" t="s">
        <v>36</v>
      </c>
    </row>
    <row r="51" spans="1:25" ht="15">
      <c r="A51" s="10">
        <f>('[1]Atleti'!$A$33)</f>
        <v>33</v>
      </c>
      <c r="B51" s="11" t="str">
        <f>('[1]Atleti'!$B$33)</f>
        <v>BARTOLINI MATTEO</v>
      </c>
      <c r="C51" s="12" t="str">
        <f>('[1]Atleti'!$D$33)</f>
        <v>Master 2</v>
      </c>
      <c r="D51" s="13" t="str">
        <f>('[1]Atleti'!$F$33)</f>
        <v>ASD EURO TEAM</v>
      </c>
      <c r="E51" s="14" t="str">
        <f>('[1]Atleti'!$G$33)</f>
        <v>UISP</v>
      </c>
      <c r="F51" s="1"/>
      <c r="G51" s="15">
        <v>2.2</v>
      </c>
      <c r="H51" s="16">
        <v>0.472569444444444</v>
      </c>
      <c r="I51" s="3">
        <v>0.475024537037037</v>
      </c>
      <c r="J51" s="3" t="s">
        <v>112</v>
      </c>
      <c r="K51" s="15">
        <f t="shared" si="8"/>
        <v>37.33735621345755</v>
      </c>
      <c r="L51" s="15">
        <v>1.5</v>
      </c>
      <c r="M51" s="16">
        <v>0.510069444444445</v>
      </c>
      <c r="N51" s="3">
        <v>0.5134663194444444</v>
      </c>
      <c r="O51" s="1" t="s">
        <v>113</v>
      </c>
      <c r="P51" s="15">
        <f t="shared" si="9"/>
        <v>18.399264029442012</v>
      </c>
      <c r="Q51" s="15">
        <v>1.8</v>
      </c>
      <c r="R51" s="16">
        <v>0.552430555555555</v>
      </c>
      <c r="S51" s="3">
        <v>0.5554052083333333</v>
      </c>
      <c r="T51" s="1" t="s">
        <v>114</v>
      </c>
      <c r="U51" s="15">
        <f t="shared" si="10"/>
        <v>25.21302673047292</v>
      </c>
      <c r="V51" s="4" t="s">
        <v>306</v>
      </c>
      <c r="W51" s="18" t="s">
        <v>112</v>
      </c>
      <c r="X51" s="19">
        <f t="shared" si="11"/>
        <v>37.33735621345755</v>
      </c>
      <c r="Y51" s="18" t="s">
        <v>60</v>
      </c>
    </row>
    <row r="52" spans="1:25" ht="15">
      <c r="A52" s="10">
        <f>('[1]Atleti'!$A$31)</f>
        <v>31</v>
      </c>
      <c r="B52" s="11" t="str">
        <f>('[1]Atleti'!$B$31)</f>
        <v>MORELLI LUIGI</v>
      </c>
      <c r="C52" s="12" t="str">
        <f>('[1]Atleti'!$D$31)</f>
        <v>Master 2</v>
      </c>
      <c r="D52" s="13" t="str">
        <f>('[1]Atleti'!$F$31)</f>
        <v>A.S.D. SIX INCH</v>
      </c>
      <c r="E52" s="14" t="str">
        <f>('[1]Atleti'!$G$31)</f>
        <v>FCI</v>
      </c>
      <c r="F52" s="1"/>
      <c r="G52" s="15">
        <v>2.2</v>
      </c>
      <c r="H52" s="16">
        <v>0.471875</v>
      </c>
      <c r="I52" s="3">
        <v>0.4749258101851852</v>
      </c>
      <c r="J52" s="3" t="s">
        <v>115</v>
      </c>
      <c r="K52" s="15">
        <f t="shared" si="8"/>
        <v>30.046663378731825</v>
      </c>
      <c r="L52" s="15">
        <v>1.5</v>
      </c>
      <c r="M52" s="16">
        <v>0.509375</v>
      </c>
      <c r="N52" s="3">
        <v>0.5125626157407407</v>
      </c>
      <c r="O52" s="1" t="s">
        <v>116</v>
      </c>
      <c r="P52" s="15">
        <f t="shared" si="9"/>
        <v>19.607131186231886</v>
      </c>
      <c r="Q52" s="15">
        <v>1.8</v>
      </c>
      <c r="R52" s="16">
        <v>0.551736111111111</v>
      </c>
      <c r="S52" s="3">
        <v>0.5544159722222223</v>
      </c>
      <c r="T52" s="1" t="s">
        <v>117</v>
      </c>
      <c r="U52" s="15">
        <f t="shared" si="10"/>
        <v>27.98652500647647</v>
      </c>
      <c r="V52" s="4" t="s">
        <v>307</v>
      </c>
      <c r="W52" s="18" t="s">
        <v>117</v>
      </c>
      <c r="X52" s="19">
        <f t="shared" si="11"/>
        <v>30.046663378731825</v>
      </c>
      <c r="Y52" s="18" t="s">
        <v>64</v>
      </c>
    </row>
    <row r="53" spans="1:25" ht="15">
      <c r="A53" s="10">
        <f>('[1]Atleti'!$A$34)</f>
        <v>34</v>
      </c>
      <c r="B53" s="11" t="str">
        <f>('[1]Atleti'!$B$34)</f>
        <v>ANDREOLI CARLO</v>
      </c>
      <c r="C53" s="12" t="str">
        <f>('[1]Atleti'!$D$34)</f>
        <v>Master 2</v>
      </c>
      <c r="D53" s="13" t="str">
        <f>('[1]Atleti'!$F$34)</f>
        <v>A.S.D. CICLI ANTONELLI</v>
      </c>
      <c r="E53" s="14" t="str">
        <f>('[1]Atleti'!$G$34)</f>
        <v>FCI</v>
      </c>
      <c r="F53" s="1"/>
      <c r="G53" s="15">
        <v>2.2</v>
      </c>
      <c r="H53" s="16">
        <v>0.472916666666666</v>
      </c>
      <c r="I53" s="3">
        <v>0.475906712962963</v>
      </c>
      <c r="J53" s="3" t="s">
        <v>118</v>
      </c>
      <c r="K53" s="15">
        <f t="shared" si="8"/>
        <v>30.65727336068014</v>
      </c>
      <c r="L53" s="15">
        <v>1.5</v>
      </c>
      <c r="M53" s="16">
        <v>0.510416666666667</v>
      </c>
      <c r="N53" s="3">
        <v>0.5138856481481481</v>
      </c>
      <c r="O53" s="1" t="s">
        <v>119</v>
      </c>
      <c r="P53" s="15">
        <f t="shared" si="9"/>
        <v>18.016815694650244</v>
      </c>
      <c r="Q53" s="15">
        <v>1.8</v>
      </c>
      <c r="R53" s="16">
        <v>0.552777777777777</v>
      </c>
      <c r="S53" s="3">
        <v>0.5557982638888889</v>
      </c>
      <c r="T53" s="1" t="s">
        <v>120</v>
      </c>
      <c r="U53" s="15">
        <f t="shared" si="10"/>
        <v>24.830440280486098</v>
      </c>
      <c r="V53" s="4" t="s">
        <v>308</v>
      </c>
      <c r="W53" s="18" t="s">
        <v>118</v>
      </c>
      <c r="X53" s="19">
        <f t="shared" si="11"/>
        <v>30.65727336068014</v>
      </c>
      <c r="Y53" s="18" t="s">
        <v>68</v>
      </c>
    </row>
    <row r="54" spans="1:25" ht="15">
      <c r="A54" s="10">
        <f>('[1]Atleti'!$A$35)</f>
        <v>35</v>
      </c>
      <c r="B54" s="11" t="str">
        <f>('[1]Atleti'!$B$35)</f>
        <v>BAZZANTI SIMONE</v>
      </c>
      <c r="C54" s="12" t="str">
        <f>('[1]Atleti'!$D$35)</f>
        <v>Master 2</v>
      </c>
      <c r="D54" s="13" t="str">
        <f>('[1]Atleti'!$F$35)</f>
        <v>FIRENZE FREE RIDER</v>
      </c>
      <c r="E54" s="14" t="str">
        <f>('[1]Atleti'!$G$35)</f>
        <v>FCI</v>
      </c>
      <c r="F54" s="1"/>
      <c r="G54" s="15">
        <v>2.2</v>
      </c>
      <c r="H54" s="16">
        <v>0.473263888888889</v>
      </c>
      <c r="I54" s="24">
        <v>0.4763096064814815</v>
      </c>
      <c r="J54" s="3" t="s">
        <v>121</v>
      </c>
      <c r="K54" s="15">
        <f t="shared" si="8"/>
        <v>30.096902907087795</v>
      </c>
      <c r="L54" s="15">
        <v>1.5</v>
      </c>
      <c r="M54" s="16">
        <v>0.510763888888889</v>
      </c>
      <c r="N54" s="3">
        <v>0.5144466435185185</v>
      </c>
      <c r="O54" s="1" t="s">
        <v>122</v>
      </c>
      <c r="P54" s="15">
        <f t="shared" si="9"/>
        <v>16.97099217448742</v>
      </c>
      <c r="Q54" s="15">
        <v>1.8</v>
      </c>
      <c r="R54" s="16">
        <v>0.553125</v>
      </c>
      <c r="S54" s="3">
        <v>0.5564214120370371</v>
      </c>
      <c r="T54" s="1" t="s">
        <v>123</v>
      </c>
      <c r="U54" s="15">
        <f t="shared" si="10"/>
        <v>22.752010112003912</v>
      </c>
      <c r="V54" s="4" t="s">
        <v>309</v>
      </c>
      <c r="W54" s="18" t="s">
        <v>121</v>
      </c>
      <c r="X54" s="19">
        <f t="shared" si="11"/>
        <v>30.096902907087795</v>
      </c>
      <c r="Y54" s="18" t="s">
        <v>72</v>
      </c>
    </row>
    <row r="55" spans="1:25" ht="15">
      <c r="A55" s="10">
        <f>('[1]Atleti'!$A$38)</f>
        <v>38</v>
      </c>
      <c r="B55" s="20" t="str">
        <f>('[1]Atleti'!$B$38)</f>
        <v>SCANZANI GIUSEPPE</v>
      </c>
      <c r="C55" s="12" t="str">
        <f>('[1]Atleti'!$D$38)</f>
        <v>Master 2</v>
      </c>
      <c r="D55" s="13" t="str">
        <f>('[1]Atleti'!$F$38)</f>
        <v>ASD WB FAMILY</v>
      </c>
      <c r="E55" s="14" t="str">
        <f>('[1]Atleti'!$G$38)</f>
        <v>FCI</v>
      </c>
      <c r="F55" s="1"/>
      <c r="G55" s="15">
        <v>2.2</v>
      </c>
      <c r="H55" s="16">
        <v>0.474305555555555</v>
      </c>
      <c r="I55" s="3">
        <v>0.4782570601851852</v>
      </c>
      <c r="J55" s="3" t="s">
        <v>124</v>
      </c>
      <c r="K55" s="15">
        <f t="shared" si="8"/>
        <v>23.197914530912374</v>
      </c>
      <c r="L55" s="15">
        <v>1.5</v>
      </c>
      <c r="M55" s="16">
        <v>0.511805555555556</v>
      </c>
      <c r="N55" s="3">
        <v>0.5158153935185185</v>
      </c>
      <c r="O55" s="1" t="s">
        <v>125</v>
      </c>
      <c r="P55" s="15">
        <f t="shared" si="9"/>
        <v>15.586664742388855</v>
      </c>
      <c r="Q55" s="15">
        <v>1.8</v>
      </c>
      <c r="R55" s="16">
        <v>0.554166666666666</v>
      </c>
      <c r="S55" s="3">
        <v>0.5580607638888889</v>
      </c>
      <c r="T55" s="1" t="s">
        <v>126</v>
      </c>
      <c r="U55" s="15">
        <f t="shared" si="10"/>
        <v>19.25991975033106</v>
      </c>
      <c r="V55" s="4" t="s">
        <v>310</v>
      </c>
      <c r="W55" s="18" t="s">
        <v>126</v>
      </c>
      <c r="X55" s="19">
        <f t="shared" si="11"/>
        <v>23.197914530912374</v>
      </c>
      <c r="Y55" s="18" t="s">
        <v>76</v>
      </c>
    </row>
    <row r="56" spans="1:25" ht="15">
      <c r="A56" s="10">
        <f>('[1]Atleti'!$A$36)</f>
        <v>36</v>
      </c>
      <c r="B56" s="11" t="str">
        <f>('[1]Atleti'!$B$36)</f>
        <v>SIMONELLI ANDREA</v>
      </c>
      <c r="C56" s="12" t="str">
        <f>('[1]Atleti'!$D$36)</f>
        <v>Master 2</v>
      </c>
      <c r="D56" s="13" t="str">
        <f>('[1]Atleti'!$F$36)</f>
        <v>A.S.D. ORBETELLO BIKETRIBE</v>
      </c>
      <c r="E56" s="14" t="str">
        <f>('[1]Atleti'!$G$36)</f>
        <v>UISP</v>
      </c>
      <c r="F56" s="1"/>
      <c r="G56" s="15">
        <v>2.2</v>
      </c>
      <c r="H56" s="16">
        <v>0.473611111111111</v>
      </c>
      <c r="I56" s="3">
        <v>0.48752789351851855</v>
      </c>
      <c r="J56" s="3" t="s">
        <v>127</v>
      </c>
      <c r="K56" s="15">
        <f t="shared" si="8"/>
        <v>6.58677156710266</v>
      </c>
      <c r="L56" s="15">
        <v>1.5</v>
      </c>
      <c r="M56" s="16">
        <v>0.511111111111112</v>
      </c>
      <c r="N56" s="3">
        <v>0.5146653935185185</v>
      </c>
      <c r="O56" s="1" t="s">
        <v>128</v>
      </c>
      <c r="P56" s="15">
        <f t="shared" si="9"/>
        <v>17.584421505100632</v>
      </c>
      <c r="Q56" s="15">
        <v>1.8</v>
      </c>
      <c r="R56" s="16">
        <v>0.553472222222222</v>
      </c>
      <c r="S56" s="3">
        <v>0.5563902777777777</v>
      </c>
      <c r="T56" s="1" t="s">
        <v>129</v>
      </c>
      <c r="U56" s="15">
        <f t="shared" si="10"/>
        <v>25.70204664445386</v>
      </c>
      <c r="V56" s="4" t="s">
        <v>311</v>
      </c>
      <c r="W56" s="18" t="s">
        <v>129</v>
      </c>
      <c r="X56" s="19">
        <f t="shared" si="11"/>
        <v>25.70204664445386</v>
      </c>
      <c r="Y56" s="18" t="s">
        <v>130</v>
      </c>
    </row>
    <row r="57" spans="1:25" ht="15">
      <c r="A57" s="10">
        <f>('[1]Atleti'!$A$37)</f>
        <v>37</v>
      </c>
      <c r="B57" s="20" t="str">
        <f>('[1]Atleti'!$B$37)</f>
        <v>CARPINETI EMILIANO</v>
      </c>
      <c r="C57" s="12" t="str">
        <f>('[1]Atleti'!$D$37)</f>
        <v>Master 2</v>
      </c>
      <c r="D57" s="13" t="str">
        <f>('[1]Atleti'!$F$37)</f>
        <v>A.S.D. PRO BIKE RIDING TEAM</v>
      </c>
      <c r="E57" s="14" t="str">
        <f>('[1]Atleti'!$G$37)</f>
        <v>FCI</v>
      </c>
      <c r="F57" s="1"/>
      <c r="G57" s="15">
        <v>2.2</v>
      </c>
      <c r="H57" s="16">
        <v>0.473958333333333</v>
      </c>
      <c r="I57" s="3">
        <v>0.47763726851851857</v>
      </c>
      <c r="J57" s="3" t="s">
        <v>131</v>
      </c>
      <c r="K57" s="15">
        <f t="shared" si="8"/>
        <v>24.916629962874044</v>
      </c>
      <c r="L57" s="15">
        <v>1.5</v>
      </c>
      <c r="M57" s="16">
        <v>0.511458333333334</v>
      </c>
      <c r="N57" s="3">
        <v>0.5152982638888889</v>
      </c>
      <c r="O57" s="1" t="s">
        <v>132</v>
      </c>
      <c r="P57" s="15">
        <f t="shared" si="9"/>
        <v>16.27633601591754</v>
      </c>
      <c r="Q57" s="15">
        <v>1.8</v>
      </c>
      <c r="R57" s="16">
        <v>0.553819444444444</v>
      </c>
      <c r="S57" s="24">
        <v>0.5670611111111111</v>
      </c>
      <c r="T57" s="1" t="s">
        <v>133</v>
      </c>
      <c r="U57" s="15">
        <f t="shared" si="10"/>
        <v>5.663939584644223</v>
      </c>
      <c r="V57" s="4" t="s">
        <v>312</v>
      </c>
      <c r="W57" s="18" t="s">
        <v>131</v>
      </c>
      <c r="X57" s="19">
        <f t="shared" si="11"/>
        <v>24.916629962874044</v>
      </c>
      <c r="Y57" s="18" t="s">
        <v>134</v>
      </c>
    </row>
    <row r="58" spans="1:25" ht="15">
      <c r="A58" s="1"/>
      <c r="B58" s="1"/>
      <c r="C58" s="1"/>
      <c r="D58" s="1"/>
      <c r="E58" s="1"/>
      <c r="F58" s="1"/>
      <c r="G58" s="1"/>
      <c r="H58" s="2"/>
      <c r="I58" s="3"/>
      <c r="J58" s="3"/>
      <c r="K58" s="1"/>
      <c r="L58" s="1"/>
      <c r="M58" s="2"/>
      <c r="N58" s="3"/>
      <c r="O58" s="1"/>
      <c r="P58" s="1"/>
      <c r="Q58" s="1"/>
      <c r="R58" s="2"/>
      <c r="S58" s="3"/>
      <c r="T58" s="1"/>
      <c r="U58" s="1"/>
      <c r="V58" s="4"/>
      <c r="W58" s="1"/>
      <c r="X58" s="1"/>
      <c r="Y58" s="1"/>
    </row>
    <row r="59" spans="1:25" ht="15">
      <c r="A59" s="27" t="s">
        <v>135</v>
      </c>
      <c r="B59" s="27"/>
      <c r="C59" s="27"/>
      <c r="D59" s="27"/>
      <c r="E59" s="27"/>
      <c r="F59" s="1"/>
      <c r="G59" s="1"/>
      <c r="H59" s="2"/>
      <c r="I59" s="3"/>
      <c r="J59" s="3"/>
      <c r="K59" s="1"/>
      <c r="L59" s="1"/>
      <c r="M59" s="2"/>
      <c r="N59" s="3"/>
      <c r="O59" s="1"/>
      <c r="P59" s="1"/>
      <c r="Q59" s="1"/>
      <c r="R59" s="2"/>
      <c r="S59" s="3"/>
      <c r="T59" s="1"/>
      <c r="U59" s="1"/>
      <c r="V59" s="4"/>
      <c r="W59" s="1"/>
      <c r="X59" s="1"/>
      <c r="Y59" s="1"/>
    </row>
    <row r="60" spans="1:25" ht="15">
      <c r="A60" s="10">
        <f>('[1]Atleti'!$A$44)</f>
        <v>45</v>
      </c>
      <c r="B60" s="11" t="str">
        <f>('[1]Atleti'!$B$44)</f>
        <v>BRANCONI MIRCO</v>
      </c>
      <c r="C60" s="12" t="str">
        <f>('[1]Atleti'!$D$44)</f>
        <v>Master 1</v>
      </c>
      <c r="D60" s="13" t="str">
        <f>('[1]Atleti'!$F$44)</f>
        <v>ASD SAM ENDURO TEAM</v>
      </c>
      <c r="E60" s="14" t="str">
        <f>('[1]Atleti'!$G$44)</f>
        <v>FCI</v>
      </c>
      <c r="F60" s="1"/>
      <c r="G60" s="15">
        <v>2.2</v>
      </c>
      <c r="H60" s="16">
        <v>0.476736111111111</v>
      </c>
      <c r="I60" s="3">
        <v>0.4792061342592593</v>
      </c>
      <c r="J60" s="3" t="s">
        <v>136</v>
      </c>
      <c r="K60" s="15">
        <f aca="true" t="shared" si="12" ref="K60:K78">G60/(I60-H60)/24</f>
        <v>37.111662996109104</v>
      </c>
      <c r="L60" s="15">
        <v>1.5</v>
      </c>
      <c r="M60" s="16">
        <v>0.514236111111111</v>
      </c>
      <c r="N60" s="3">
        <v>0.5171740740740741</v>
      </c>
      <c r="O60" s="1" t="s">
        <v>137</v>
      </c>
      <c r="P60" s="15">
        <f aca="true" t="shared" si="13" ref="P60:P78">L60/(N60-M60)/24</f>
        <v>21.273242987707697</v>
      </c>
      <c r="Q60" s="15">
        <v>1.8</v>
      </c>
      <c r="R60" s="16">
        <v>0.556597222222222</v>
      </c>
      <c r="S60" s="3">
        <v>0.559016087962963</v>
      </c>
      <c r="T60" s="1" t="s">
        <v>138</v>
      </c>
      <c r="U60" s="15">
        <f aca="true" t="shared" si="14" ref="U60:U77">Q60/(S60-R60)/24</f>
        <v>31.00626824249611</v>
      </c>
      <c r="V60" s="4" t="s">
        <v>313</v>
      </c>
      <c r="W60" s="18" t="s">
        <v>138</v>
      </c>
      <c r="X60" s="19">
        <f aca="true" t="shared" si="15" ref="X60:X77">MAX(K60,P60,U60)</f>
        <v>37.111662996109104</v>
      </c>
      <c r="Y60" s="18" t="s">
        <v>18</v>
      </c>
    </row>
    <row r="61" spans="1:25" ht="15">
      <c r="A61" s="10">
        <f>('[1]Atleti'!$A$39)</f>
        <v>39</v>
      </c>
      <c r="B61" s="11" t="str">
        <f>('[1]Atleti'!$B$39)</f>
        <v>ORTOLANI ANTONELLO</v>
      </c>
      <c r="C61" s="12" t="str">
        <f>('[1]Atleti'!$D$39)</f>
        <v>Master 1</v>
      </c>
      <c r="D61" s="13" t="str">
        <f>('[1]Atleti'!$F$39)</f>
        <v>BIKESTORE RACING TEAM</v>
      </c>
      <c r="E61" s="14" t="str">
        <f>('[1]Atleti'!$G$39)</f>
        <v>FCI</v>
      </c>
      <c r="F61" s="1"/>
      <c r="G61" s="15">
        <v>2.2</v>
      </c>
      <c r="H61" s="16">
        <v>0.4746527777777778</v>
      </c>
      <c r="I61" s="3">
        <v>0.4768262731481481</v>
      </c>
      <c r="J61" s="3" t="s">
        <v>139</v>
      </c>
      <c r="K61" s="15">
        <f t="shared" si="12"/>
        <v>42.17476968954791</v>
      </c>
      <c r="L61" s="15">
        <v>1.5</v>
      </c>
      <c r="M61" s="16">
        <v>0.5121527777777778</v>
      </c>
      <c r="N61" s="3">
        <v>0.515320138888889</v>
      </c>
      <c r="O61" s="1" t="s">
        <v>140</v>
      </c>
      <c r="P61" s="15">
        <f t="shared" si="13"/>
        <v>19.73251479938582</v>
      </c>
      <c r="Q61" s="15">
        <v>1.8</v>
      </c>
      <c r="R61" s="16">
        <v>0.5545138888888889</v>
      </c>
      <c r="S61" s="3">
        <v>0.5571055555555555</v>
      </c>
      <c r="T61" s="1" t="s">
        <v>141</v>
      </c>
      <c r="U61" s="15">
        <f t="shared" si="14"/>
        <v>28.938906752411665</v>
      </c>
      <c r="V61" s="4" t="s">
        <v>314</v>
      </c>
      <c r="W61" s="18" t="s">
        <v>139</v>
      </c>
      <c r="X61" s="19">
        <f t="shared" si="15"/>
        <v>42.17476968954791</v>
      </c>
      <c r="Y61" s="18" t="s">
        <v>21</v>
      </c>
    </row>
    <row r="62" spans="1:25" ht="15">
      <c r="A62" s="10">
        <f>('[1]Atleti'!$A$43)</f>
        <v>44</v>
      </c>
      <c r="B62" s="11" t="str">
        <f>('[1]Atleti'!$B$43)</f>
        <v>PAPI MARCO NADIR</v>
      </c>
      <c r="C62" s="12" t="str">
        <f>('[1]Atleti'!$D$43)</f>
        <v>Master 1</v>
      </c>
      <c r="D62" s="13" t="str">
        <f>('[1]Atleti'!$F$43)</f>
        <v>ASD SAM ENDURO TEAM</v>
      </c>
      <c r="E62" s="14" t="str">
        <f>('[1]Atleti'!$G$43)</f>
        <v>FCI</v>
      </c>
      <c r="F62" s="1"/>
      <c r="G62" s="15">
        <v>2.2</v>
      </c>
      <c r="H62" s="16">
        <v>0.476388888888889</v>
      </c>
      <c r="I62" s="3">
        <v>0.47919953703703705</v>
      </c>
      <c r="J62" s="3" t="s">
        <v>142</v>
      </c>
      <c r="K62" s="15">
        <f t="shared" si="12"/>
        <v>32.61406687530968</v>
      </c>
      <c r="L62" s="15">
        <v>1.5</v>
      </c>
      <c r="M62" s="16">
        <v>0.513888888888889</v>
      </c>
      <c r="N62" s="3">
        <v>0.516855787037037</v>
      </c>
      <c r="O62" s="1" t="s">
        <v>143</v>
      </c>
      <c r="P62" s="15">
        <f t="shared" si="13"/>
        <v>21.06577202153424</v>
      </c>
      <c r="Q62" s="15">
        <v>1.8</v>
      </c>
      <c r="R62" s="16">
        <v>0.55625</v>
      </c>
      <c r="S62" s="3">
        <v>0.5588186342592593</v>
      </c>
      <c r="T62" s="1" t="s">
        <v>144</v>
      </c>
      <c r="U62" s="15">
        <f t="shared" si="14"/>
        <v>29.198395890596363</v>
      </c>
      <c r="V62" s="4" t="s">
        <v>315</v>
      </c>
      <c r="W62" s="18" t="s">
        <v>144</v>
      </c>
      <c r="X62" s="19">
        <f t="shared" si="15"/>
        <v>32.61406687530968</v>
      </c>
      <c r="Y62" s="18" t="s">
        <v>36</v>
      </c>
    </row>
    <row r="63" spans="1:25" ht="15">
      <c r="A63" s="10">
        <f>('[1]Atleti'!$A$55)</f>
        <v>56</v>
      </c>
      <c r="B63" s="11" t="str">
        <f>('[1]Atleti'!$B$55)</f>
        <v>TIEZZI ANDREA</v>
      </c>
      <c r="C63" s="12" t="str">
        <f>('[1]Atleti'!$D$55)</f>
        <v>Master 1</v>
      </c>
      <c r="D63" s="13" t="str">
        <f>('[1]Atleti'!$F$55)</f>
        <v>MAREMMA FREERIDE</v>
      </c>
      <c r="E63" s="14" t="str">
        <f>('[1]Atleti'!$G$55)</f>
        <v>AICS</v>
      </c>
      <c r="F63" s="1"/>
      <c r="G63" s="15">
        <v>2.2</v>
      </c>
      <c r="H63" s="16">
        <v>0.480555555555556</v>
      </c>
      <c r="I63" s="3">
        <v>0.4833644675925926</v>
      </c>
      <c r="J63" s="3" t="s">
        <v>145</v>
      </c>
      <c r="K63" s="15">
        <f t="shared" si="12"/>
        <v>32.634224731143654</v>
      </c>
      <c r="L63" s="15">
        <v>1.5</v>
      </c>
      <c r="M63" s="16">
        <v>0.518055555555556</v>
      </c>
      <c r="N63" s="3">
        <v>0.5210945601851852</v>
      </c>
      <c r="O63" s="1" t="s">
        <v>146</v>
      </c>
      <c r="P63" s="15">
        <f t="shared" si="13"/>
        <v>20.565944319613333</v>
      </c>
      <c r="Q63" s="15">
        <v>1.8</v>
      </c>
      <c r="R63" s="16">
        <v>0.560416666666666</v>
      </c>
      <c r="S63" s="3">
        <v>0.5629354166666667</v>
      </c>
      <c r="T63" s="1" t="s">
        <v>147</v>
      </c>
      <c r="U63" s="15">
        <f t="shared" si="14"/>
        <v>29.77667493795722</v>
      </c>
      <c r="V63" s="4" t="s">
        <v>316</v>
      </c>
      <c r="W63" s="18" t="s">
        <v>147</v>
      </c>
      <c r="X63" s="19">
        <f t="shared" si="15"/>
        <v>32.634224731143654</v>
      </c>
      <c r="Y63" s="18" t="s">
        <v>60</v>
      </c>
    </row>
    <row r="64" spans="1:25" ht="15">
      <c r="A64" s="10">
        <f>('[1]Atleti'!$A$49)</f>
        <v>50</v>
      </c>
      <c r="B64" s="11" t="str">
        <f>('[1]Atleti'!$B$49)</f>
        <v>GHEZZANI NICOLA</v>
      </c>
      <c r="C64" s="12" t="str">
        <f>('[1]Atleti'!$D$49)</f>
        <v>Master 1</v>
      </c>
      <c r="D64" s="13" t="str">
        <f>('[1]Atleti'!$F$49)</f>
        <v>A.S.D.BIKE STORE MTB CAFE'</v>
      </c>
      <c r="E64" s="14" t="str">
        <f>('[1]Atleti'!$G$49)</f>
        <v>FCI</v>
      </c>
      <c r="F64" s="1"/>
      <c r="G64" s="15">
        <v>2.2</v>
      </c>
      <c r="H64" s="16">
        <v>0.478472222222223</v>
      </c>
      <c r="I64" s="3">
        <v>0.48116331018518516</v>
      </c>
      <c r="J64" s="3" t="s">
        <v>148</v>
      </c>
      <c r="K64" s="15">
        <f t="shared" si="12"/>
        <v>34.06305105157815</v>
      </c>
      <c r="L64" s="15">
        <v>1.5</v>
      </c>
      <c r="M64" s="16">
        <v>0.515972222222223</v>
      </c>
      <c r="N64" s="3">
        <v>0.5190878472222222</v>
      </c>
      <c r="O64" s="1" t="s">
        <v>149</v>
      </c>
      <c r="P64" s="15">
        <f t="shared" si="13"/>
        <v>20.060180541630167</v>
      </c>
      <c r="Q64" s="15">
        <v>1.8</v>
      </c>
      <c r="R64" s="16">
        <v>0.558333333333333</v>
      </c>
      <c r="S64" s="3">
        <v>0.5610430555555556</v>
      </c>
      <c r="T64" s="1" t="s">
        <v>150</v>
      </c>
      <c r="U64" s="15">
        <f t="shared" si="14"/>
        <v>27.678113787797844</v>
      </c>
      <c r="V64" s="4" t="s">
        <v>317</v>
      </c>
      <c r="W64" s="18" t="s">
        <v>148</v>
      </c>
      <c r="X64" s="19">
        <f t="shared" si="15"/>
        <v>34.06305105157815</v>
      </c>
      <c r="Y64" s="18" t="s">
        <v>64</v>
      </c>
    </row>
    <row r="65" spans="1:25" ht="15">
      <c r="A65" s="10">
        <f>('[1]Atleti'!$A$56)</f>
        <v>57</v>
      </c>
      <c r="B65" s="20" t="str">
        <f>('[1]Atleti'!$B$56)</f>
        <v>LIBERATI ROBERTO</v>
      </c>
      <c r="C65" s="12" t="str">
        <f>('[1]Atleti'!$D$56)</f>
        <v>Master 1</v>
      </c>
      <c r="D65" s="13" t="str">
        <f>('[1]Atleti'!$F$56)</f>
        <v>A.S.D 2010 GRAVITYTEAM</v>
      </c>
      <c r="E65" s="14" t="str">
        <f>('[1]Atleti'!$G$56)</f>
        <v>FCI</v>
      </c>
      <c r="F65" s="1"/>
      <c r="G65" s="15">
        <v>2.2</v>
      </c>
      <c r="H65" s="16">
        <v>0.480902777777779</v>
      </c>
      <c r="I65" s="3">
        <v>0.483496412037037</v>
      </c>
      <c r="J65" s="3" t="s">
        <v>151</v>
      </c>
      <c r="K65" s="15">
        <f t="shared" si="12"/>
        <v>35.342942567735285</v>
      </c>
      <c r="L65" s="15">
        <v>1.5</v>
      </c>
      <c r="M65" s="16">
        <v>0.518402777777779</v>
      </c>
      <c r="N65" s="3">
        <v>0.5217267361111111</v>
      </c>
      <c r="O65" s="1" t="s">
        <v>152</v>
      </c>
      <c r="P65" s="15">
        <f t="shared" si="13"/>
        <v>18.80288310875032</v>
      </c>
      <c r="Q65" s="15">
        <v>1.8</v>
      </c>
      <c r="R65" s="16">
        <v>0.560763888888888</v>
      </c>
      <c r="S65" s="3">
        <v>0.5634337962962963</v>
      </c>
      <c r="T65" s="1" t="s">
        <v>153</v>
      </c>
      <c r="U65" s="15">
        <f t="shared" si="14"/>
        <v>28.090861799885975</v>
      </c>
      <c r="V65" s="4" t="s">
        <v>318</v>
      </c>
      <c r="W65" s="18" t="s">
        <v>151</v>
      </c>
      <c r="X65" s="19">
        <f t="shared" si="15"/>
        <v>35.342942567735285</v>
      </c>
      <c r="Y65" s="18" t="s">
        <v>68</v>
      </c>
    </row>
    <row r="66" spans="1:25" ht="15">
      <c r="A66" s="10">
        <f>('[1]Atleti'!$A$45)</f>
        <v>46</v>
      </c>
      <c r="B66" s="11" t="str">
        <f>('[1]Atleti'!$B$45)</f>
        <v>FORNACIARI LUCA</v>
      </c>
      <c r="C66" s="12" t="str">
        <f>('[1]Atleti'!$D$45)</f>
        <v>Master 1</v>
      </c>
      <c r="D66" s="13" t="str">
        <f>('[1]Atleti'!$F$45)</f>
        <v>A.S.D.BIKE STORE MTB CAFE'</v>
      </c>
      <c r="E66" s="14" t="str">
        <f>('[1]Atleti'!$G$45)</f>
        <v>FCI</v>
      </c>
      <c r="F66" s="1"/>
      <c r="G66" s="15">
        <v>2.2</v>
      </c>
      <c r="H66" s="16">
        <v>0.477083333333334</v>
      </c>
      <c r="I66" s="3">
        <v>0.47951736111111115</v>
      </c>
      <c r="J66" s="3" t="s">
        <v>154</v>
      </c>
      <c r="K66" s="15">
        <f t="shared" si="12"/>
        <v>37.66048502140809</v>
      </c>
      <c r="L66" s="15">
        <v>1.5</v>
      </c>
      <c r="M66" s="16">
        <v>0.514583333333334</v>
      </c>
      <c r="N66" s="3">
        <v>0.5179695601851851</v>
      </c>
      <c r="O66" s="1" t="s">
        <v>155</v>
      </c>
      <c r="P66" s="15">
        <f t="shared" si="13"/>
        <v>18.457121372666546</v>
      </c>
      <c r="Q66" s="15">
        <v>1.8</v>
      </c>
      <c r="R66" s="16">
        <v>0.556944444444444</v>
      </c>
      <c r="S66" s="3">
        <v>0.5599057870370371</v>
      </c>
      <c r="T66" s="1" t="s">
        <v>156</v>
      </c>
      <c r="U66" s="15">
        <f t="shared" si="14"/>
        <v>25.32635034784245</v>
      </c>
      <c r="V66" s="4" t="s">
        <v>319</v>
      </c>
      <c r="W66" s="18" t="s">
        <v>154</v>
      </c>
      <c r="X66" s="19">
        <f t="shared" si="15"/>
        <v>37.66048502140809</v>
      </c>
      <c r="Y66" s="18" t="s">
        <v>72</v>
      </c>
    </row>
    <row r="67" spans="1:25" ht="15">
      <c r="A67" s="10">
        <f>('[1]Atleti'!$A$53)</f>
        <v>54</v>
      </c>
      <c r="B67" s="11" t="str">
        <f>('[1]Atleti'!$B$53)</f>
        <v>CATALANI MATTEO</v>
      </c>
      <c r="C67" s="12" t="str">
        <f>('[1]Atleti'!$D$53)</f>
        <v>Master 1</v>
      </c>
      <c r="D67" s="13" t="str">
        <f>('[1]Atleti'!$F$53)</f>
        <v>A.S.D. CICLI ANTONELLI</v>
      </c>
      <c r="E67" s="14" t="str">
        <f>('[1]Atleti'!$G$53)</f>
        <v>FCI</v>
      </c>
      <c r="F67" s="1"/>
      <c r="G67" s="15">
        <v>2.2</v>
      </c>
      <c r="H67" s="16">
        <v>0.479861111111112</v>
      </c>
      <c r="I67" s="3">
        <v>0.4827378472222222</v>
      </c>
      <c r="J67" s="3" t="s">
        <v>157</v>
      </c>
      <c r="K67" s="15">
        <f t="shared" si="12"/>
        <v>31.864815932418423</v>
      </c>
      <c r="L67" s="15">
        <v>1.5</v>
      </c>
      <c r="M67" s="16">
        <v>0.517361111111112</v>
      </c>
      <c r="N67" s="3">
        <v>0.5206133101851852</v>
      </c>
      <c r="O67" s="1" t="s">
        <v>158</v>
      </c>
      <c r="P67" s="15">
        <f t="shared" si="13"/>
        <v>19.21776575679397</v>
      </c>
      <c r="Q67" s="15">
        <v>1.8</v>
      </c>
      <c r="R67" s="16">
        <v>0.559722222222222</v>
      </c>
      <c r="S67" s="3">
        <v>0.5624201388888889</v>
      </c>
      <c r="T67" s="1" t="s">
        <v>159</v>
      </c>
      <c r="U67" s="15">
        <f t="shared" si="14"/>
        <v>27.799227799225857</v>
      </c>
      <c r="V67" s="4" t="s">
        <v>320</v>
      </c>
      <c r="W67" s="18" t="s">
        <v>159</v>
      </c>
      <c r="X67" s="19">
        <f t="shared" si="15"/>
        <v>31.864815932418423</v>
      </c>
      <c r="Y67" s="18" t="s">
        <v>76</v>
      </c>
    </row>
    <row r="68" spans="1:25" ht="15">
      <c r="A68" s="10">
        <f>('[1]Atleti'!$A$47)</f>
        <v>48</v>
      </c>
      <c r="B68" s="11" t="str">
        <f>('[1]Atleti'!$B$47)</f>
        <v>NEGRI MARCELLO</v>
      </c>
      <c r="C68" s="12" t="str">
        <f>('[1]Atleti'!$D$47)</f>
        <v>Master 1</v>
      </c>
      <c r="D68" s="13" t="str">
        <f>('[1]Atleti'!$F$47)</f>
        <v>A.S.D.BIKE STORE MTB CAFE'</v>
      </c>
      <c r="E68" s="14" t="str">
        <f>('[1]Atleti'!$G$47)</f>
        <v>FCI</v>
      </c>
      <c r="F68" s="1"/>
      <c r="G68" s="15">
        <v>2.2</v>
      </c>
      <c r="H68" s="16">
        <v>0.477777777777778</v>
      </c>
      <c r="I68" s="3">
        <v>0.4806387731481481</v>
      </c>
      <c r="J68" s="3" t="s">
        <v>160</v>
      </c>
      <c r="K68" s="15">
        <f t="shared" si="12"/>
        <v>32.0401310732665</v>
      </c>
      <c r="L68" s="15">
        <v>1.5</v>
      </c>
      <c r="M68" s="16">
        <v>0.515277777777778</v>
      </c>
      <c r="N68" s="3">
        <v>0.518525462962963</v>
      </c>
      <c r="O68" s="1" t="s">
        <v>161</v>
      </c>
      <c r="P68" s="15">
        <f t="shared" si="13"/>
        <v>19.244476122595334</v>
      </c>
      <c r="Q68" s="15">
        <v>1.8</v>
      </c>
      <c r="R68" s="16">
        <v>0.557638888888889</v>
      </c>
      <c r="S68" s="3">
        <v>0.560412962962963</v>
      </c>
      <c r="T68" s="1" t="s">
        <v>162</v>
      </c>
      <c r="U68" s="15">
        <f t="shared" si="14"/>
        <v>27.03604806408686</v>
      </c>
      <c r="V68" s="4" t="s">
        <v>321</v>
      </c>
      <c r="W68" s="18" t="s">
        <v>162</v>
      </c>
      <c r="X68" s="19">
        <f t="shared" si="15"/>
        <v>32.0401310732665</v>
      </c>
      <c r="Y68" s="18" t="s">
        <v>130</v>
      </c>
    </row>
    <row r="69" spans="1:25" ht="15">
      <c r="A69" s="10">
        <f>('[1]Atleti'!$A$50)</f>
        <v>51</v>
      </c>
      <c r="B69" s="11" t="str">
        <f>('[1]Atleti'!$B$50)</f>
        <v>MAGNANI GIACOMO</v>
      </c>
      <c r="C69" s="12" t="str">
        <f>('[1]Atleti'!$D$50)</f>
        <v>Master 1</v>
      </c>
      <c r="D69" s="13" t="str">
        <f>('[1]Atleti'!$F$50)</f>
        <v>I-MTB A.S.D.</v>
      </c>
      <c r="E69" s="14" t="str">
        <f>('[1]Atleti'!$G$50)</f>
        <v>FCI</v>
      </c>
      <c r="F69" s="1"/>
      <c r="G69" s="15">
        <v>2.2</v>
      </c>
      <c r="H69" s="16">
        <v>0.478819444444445</v>
      </c>
      <c r="I69" s="3">
        <v>0.48139398148148144</v>
      </c>
      <c r="J69" s="3" t="s">
        <v>163</v>
      </c>
      <c r="K69" s="15">
        <f t="shared" si="12"/>
        <v>35.60510699515333</v>
      </c>
      <c r="L69" s="15">
        <v>1.5</v>
      </c>
      <c r="M69" s="16">
        <v>0.516319444444445</v>
      </c>
      <c r="N69" s="3">
        <v>0.5197888888888889</v>
      </c>
      <c r="O69" s="1" t="s">
        <v>164</v>
      </c>
      <c r="P69" s="15">
        <f t="shared" si="13"/>
        <v>18.014411529226418</v>
      </c>
      <c r="Q69" s="15">
        <v>1.8</v>
      </c>
      <c r="R69" s="16">
        <v>0.558680555555555</v>
      </c>
      <c r="S69" s="3">
        <v>0.5615303240740741</v>
      </c>
      <c r="T69" s="1" t="s">
        <v>165</v>
      </c>
      <c r="U69" s="15">
        <f t="shared" si="14"/>
        <v>26.317927057097602</v>
      </c>
      <c r="V69" s="4" t="s">
        <v>322</v>
      </c>
      <c r="W69" s="18" t="s">
        <v>163</v>
      </c>
      <c r="X69" s="19">
        <f t="shared" si="15"/>
        <v>35.60510699515333</v>
      </c>
      <c r="Y69" s="18" t="s">
        <v>134</v>
      </c>
    </row>
    <row r="70" spans="1:25" ht="15">
      <c r="A70" s="10">
        <f>('[1]Atleti'!$A$52)</f>
        <v>53</v>
      </c>
      <c r="B70" s="11" t="str">
        <f>('[1]Atleti'!$B$52)</f>
        <v>MARCUCCI ALESSIO</v>
      </c>
      <c r="C70" s="12" t="str">
        <f>('[1]Atleti'!$D$52)</f>
        <v>Master 1</v>
      </c>
      <c r="D70" s="13" t="str">
        <f>('[1]Atleti'!$F$52)</f>
        <v>ASD SBROCCATI ENDURO BIKE</v>
      </c>
      <c r="E70" s="14" t="str">
        <f>('[1]Atleti'!$G$52)</f>
        <v>FCI</v>
      </c>
      <c r="F70" s="1"/>
      <c r="G70" s="15">
        <v>2.2</v>
      </c>
      <c r="H70" s="16">
        <v>0.479513888888889</v>
      </c>
      <c r="I70" s="3">
        <v>0.48249930555555554</v>
      </c>
      <c r="J70" s="3" t="s">
        <v>166</v>
      </c>
      <c r="K70" s="15">
        <f t="shared" si="12"/>
        <v>30.704815073274386</v>
      </c>
      <c r="L70" s="15">
        <v>1.5</v>
      </c>
      <c r="M70" s="16">
        <v>0.517013888888889</v>
      </c>
      <c r="N70" s="3">
        <v>0.5203074074074074</v>
      </c>
      <c r="O70" s="1" t="s">
        <v>167</v>
      </c>
      <c r="P70" s="15">
        <f t="shared" si="13"/>
        <v>18.976665729547793</v>
      </c>
      <c r="Q70" s="15">
        <v>1.8</v>
      </c>
      <c r="R70" s="16">
        <v>0.559374999999999</v>
      </c>
      <c r="S70" s="3">
        <v>0.5620561342592593</v>
      </c>
      <c r="T70" s="1" t="s">
        <v>168</v>
      </c>
      <c r="U70" s="15">
        <f t="shared" si="14"/>
        <v>27.97323548455628</v>
      </c>
      <c r="V70" s="4" t="s">
        <v>323</v>
      </c>
      <c r="W70" s="18" t="s">
        <v>168</v>
      </c>
      <c r="X70" s="19">
        <f t="shared" si="15"/>
        <v>30.704815073274386</v>
      </c>
      <c r="Y70" s="18" t="s">
        <v>169</v>
      </c>
    </row>
    <row r="71" spans="1:25" ht="15">
      <c r="A71" s="10">
        <f>('[1]Atleti'!$A$42)</f>
        <v>43</v>
      </c>
      <c r="B71" s="11" t="str">
        <f>('[1]Atleti'!$B$42)</f>
        <v>TOMA DIEGO</v>
      </c>
      <c r="C71" s="12" t="str">
        <f>('[1]Atleti'!$D$42)</f>
        <v>Master 1</v>
      </c>
      <c r="D71" s="13" t="str">
        <f>('[1]Atleti'!$F$42)</f>
        <v>ASD SAM ENDURO TEAM</v>
      </c>
      <c r="E71" s="14" t="str">
        <f>('[1]Atleti'!$G$42)</f>
        <v>FCI</v>
      </c>
      <c r="F71" s="1"/>
      <c r="G71" s="15">
        <v>2.2</v>
      </c>
      <c r="H71" s="16">
        <v>0.4760416666666667</v>
      </c>
      <c r="I71" s="3">
        <v>0.47882858796296296</v>
      </c>
      <c r="J71" s="3" t="s">
        <v>170</v>
      </c>
      <c r="K71" s="15">
        <f t="shared" si="12"/>
        <v>32.891731384194095</v>
      </c>
      <c r="L71" s="15">
        <v>1.5</v>
      </c>
      <c r="M71" s="16">
        <v>0.5135416666666667</v>
      </c>
      <c r="N71" s="3">
        <v>0.5168400462962963</v>
      </c>
      <c r="O71" s="1" t="s">
        <v>171</v>
      </c>
      <c r="P71" s="15">
        <f t="shared" si="13"/>
        <v>18.948698154256356</v>
      </c>
      <c r="Q71" s="15">
        <v>1.8</v>
      </c>
      <c r="R71" s="16">
        <v>0.5559027777777777</v>
      </c>
      <c r="S71" s="3">
        <v>0.5588062500000001</v>
      </c>
      <c r="T71" s="1" t="s">
        <v>172</v>
      </c>
      <c r="U71" s="15">
        <f t="shared" si="14"/>
        <v>25.831140875387845</v>
      </c>
      <c r="V71" s="4" t="s">
        <v>324</v>
      </c>
      <c r="W71" s="18" t="s">
        <v>170</v>
      </c>
      <c r="X71" s="19">
        <f t="shared" si="15"/>
        <v>32.891731384194095</v>
      </c>
      <c r="Y71" s="18" t="s">
        <v>173</v>
      </c>
    </row>
    <row r="72" spans="1:25" ht="15">
      <c r="A72" s="10">
        <f>('[1]Atleti'!$A$54)</f>
        <v>55</v>
      </c>
      <c r="B72" s="11" t="str">
        <f>('[1]Atleti'!$B$54)</f>
        <v>PERUZZI GIULIO</v>
      </c>
      <c r="C72" s="12" t="str">
        <f>('[1]Atleti'!$D$54)</f>
        <v>Master 1</v>
      </c>
      <c r="D72" s="13" t="str">
        <f>('[1]Atleti'!$F$54)</f>
        <v>A.S.D. ORBETELLO BIKETRIBE</v>
      </c>
      <c r="E72" s="14" t="str">
        <f>('[1]Atleti'!$G$54)</f>
        <v>UISP</v>
      </c>
      <c r="F72" s="1"/>
      <c r="G72" s="15">
        <v>2.2</v>
      </c>
      <c r="H72" s="16">
        <v>0.480208333333334</v>
      </c>
      <c r="I72" s="3">
        <v>0.4830375</v>
      </c>
      <c r="J72" s="3" t="s">
        <v>174</v>
      </c>
      <c r="K72" s="15">
        <f t="shared" si="12"/>
        <v>32.40058910162774</v>
      </c>
      <c r="L72" s="15">
        <v>1.5</v>
      </c>
      <c r="M72" s="16">
        <v>0.517708333333334</v>
      </c>
      <c r="N72" s="3">
        <v>0.5209636574074074</v>
      </c>
      <c r="O72" s="1" t="s">
        <v>175</v>
      </c>
      <c r="P72" s="15">
        <f t="shared" si="13"/>
        <v>19.19931735760926</v>
      </c>
      <c r="Q72" s="15">
        <v>1.8</v>
      </c>
      <c r="R72" s="16">
        <v>0.560069444444444</v>
      </c>
      <c r="S72" s="3">
        <v>0.5630143518518519</v>
      </c>
      <c r="T72" s="1" t="s">
        <v>176</v>
      </c>
      <c r="U72" s="15">
        <f t="shared" si="14"/>
        <v>25.467693758838365</v>
      </c>
      <c r="V72" s="4" t="s">
        <v>325</v>
      </c>
      <c r="W72" s="18" t="s">
        <v>174</v>
      </c>
      <c r="X72" s="19">
        <f t="shared" si="15"/>
        <v>32.40058910162774</v>
      </c>
      <c r="Y72" s="18" t="s">
        <v>177</v>
      </c>
    </row>
    <row r="73" spans="1:25" ht="15">
      <c r="A73" s="10">
        <f>('[1]Atleti'!$A$40)</f>
        <v>40</v>
      </c>
      <c r="B73" s="11" t="str">
        <f>('[1]Atleti'!$B$40)</f>
        <v>GUARDALUPI EMANUEL</v>
      </c>
      <c r="C73" s="12" t="str">
        <f>('[1]Atleti'!$D$40)</f>
        <v>Master 1</v>
      </c>
      <c r="D73" s="13" t="str">
        <f>('[1]Atleti'!$F$40)</f>
        <v>BIKESTORE RACING TEAM</v>
      </c>
      <c r="E73" s="14" t="str">
        <f>('[1]Atleti'!$G$40)</f>
        <v>FCI</v>
      </c>
      <c r="F73" s="1"/>
      <c r="G73" s="15">
        <v>2.2</v>
      </c>
      <c r="H73" s="16">
        <v>0.47500000000000003</v>
      </c>
      <c r="I73" s="3">
        <v>0.47794201388888885</v>
      </c>
      <c r="J73" s="3" t="s">
        <v>178</v>
      </c>
      <c r="K73" s="15">
        <f t="shared" si="12"/>
        <v>31.157795349935853</v>
      </c>
      <c r="L73" s="15">
        <v>1.5</v>
      </c>
      <c r="M73" s="16">
        <v>0.5125000000000001</v>
      </c>
      <c r="N73" s="3">
        <v>0.5158408564814815</v>
      </c>
      <c r="O73" s="1" t="s">
        <v>179</v>
      </c>
      <c r="P73" s="15">
        <f t="shared" si="13"/>
        <v>18.70777758531131</v>
      </c>
      <c r="Q73" s="15">
        <v>1.8</v>
      </c>
      <c r="R73" s="16">
        <v>0.5548611111111111</v>
      </c>
      <c r="S73" s="3">
        <v>0.5577210648148149</v>
      </c>
      <c r="T73" s="1" t="s">
        <v>180</v>
      </c>
      <c r="U73" s="15">
        <f t="shared" si="14"/>
        <v>26.224200728449755</v>
      </c>
      <c r="V73" s="4" t="s">
        <v>326</v>
      </c>
      <c r="W73" s="18" t="s">
        <v>180</v>
      </c>
      <c r="X73" s="19">
        <f t="shared" si="15"/>
        <v>31.157795349935853</v>
      </c>
      <c r="Y73" s="18" t="s">
        <v>181</v>
      </c>
    </row>
    <row r="74" spans="1:25" ht="15">
      <c r="A74" s="10">
        <f>('[1]Atleti'!$A$57)</f>
        <v>41</v>
      </c>
      <c r="B74" s="20" t="str">
        <f>('[1]Atleti'!$B$57)</f>
        <v>DI FELICE SIMONE</v>
      </c>
      <c r="C74" s="12" t="str">
        <f>('[1]Atleti'!$D$57)</f>
        <v>Master 1</v>
      </c>
      <c r="D74" s="13" t="str">
        <f>('[1]Atleti'!$F$57)</f>
        <v>BIKESTORE RACING TEAM</v>
      </c>
      <c r="E74" s="14" t="str">
        <f>('[1]Atleti'!$G$57)</f>
        <v>FCI</v>
      </c>
      <c r="F74" s="1"/>
      <c r="G74" s="15">
        <v>2.2</v>
      </c>
      <c r="H74" s="16">
        <v>0.4753472222222222</v>
      </c>
      <c r="I74" s="3">
        <v>0.47826064814814817</v>
      </c>
      <c r="J74" s="3" t="s">
        <v>182</v>
      </c>
      <c r="K74" s="15">
        <f t="shared" si="12"/>
        <v>31.463530907356883</v>
      </c>
      <c r="L74" s="15">
        <v>1.5</v>
      </c>
      <c r="M74" s="16">
        <v>0.5128472222222222</v>
      </c>
      <c r="N74" s="3">
        <v>0.5162496527777778</v>
      </c>
      <c r="O74" s="1" t="s">
        <v>183</v>
      </c>
      <c r="P74" s="15">
        <f t="shared" si="13"/>
        <v>18.369221349117243</v>
      </c>
      <c r="Q74" s="15">
        <v>1.8</v>
      </c>
      <c r="R74" s="16">
        <v>0.5552083333333333</v>
      </c>
      <c r="S74" s="3">
        <v>0.5580737268518519</v>
      </c>
      <c r="T74" s="1" t="s">
        <v>184</v>
      </c>
      <c r="U74" s="15">
        <f t="shared" si="14"/>
        <v>26.17441531687974</v>
      </c>
      <c r="V74" s="4" t="s">
        <v>327</v>
      </c>
      <c r="W74" s="18" t="s">
        <v>184</v>
      </c>
      <c r="X74" s="19">
        <f t="shared" si="15"/>
        <v>31.463530907356883</v>
      </c>
      <c r="Y74" s="18" t="s">
        <v>185</v>
      </c>
    </row>
    <row r="75" spans="1:25" ht="15">
      <c r="A75" s="10">
        <f>('[1]Atleti'!$A$46)</f>
        <v>47</v>
      </c>
      <c r="B75" s="11" t="str">
        <f>('[1]Atleti'!$B$46)</f>
        <v>SPINETTI FEDERICO</v>
      </c>
      <c r="C75" s="12" t="str">
        <f>('[1]Atleti'!$D$46)</f>
        <v>Master 1</v>
      </c>
      <c r="D75" s="13" t="str">
        <f>('[1]Atleti'!$F$46)</f>
        <v>A.S.D.BIKE STORE MTB CAFE'</v>
      </c>
      <c r="E75" s="14" t="str">
        <f>('[1]Atleti'!$G$46)</f>
        <v>FCI</v>
      </c>
      <c r="F75" s="1"/>
      <c r="G75" s="15">
        <v>2.2</v>
      </c>
      <c r="H75" s="16">
        <v>0.477430555555556</v>
      </c>
      <c r="I75" s="3">
        <v>0.48042175925925923</v>
      </c>
      <c r="J75" s="3" t="s">
        <v>186</v>
      </c>
      <c r="K75" s="15">
        <f t="shared" si="12"/>
        <v>30.645410927106184</v>
      </c>
      <c r="L75" s="15">
        <v>1.5</v>
      </c>
      <c r="M75" s="16">
        <v>0.514930555555556</v>
      </c>
      <c r="N75" s="3">
        <v>0.5183002314814814</v>
      </c>
      <c r="O75" s="1" t="s">
        <v>187</v>
      </c>
      <c r="P75" s="15">
        <f t="shared" si="13"/>
        <v>18.547777701452322</v>
      </c>
      <c r="Q75" s="15">
        <v>1.8</v>
      </c>
      <c r="R75" s="16">
        <v>0.557291666666666</v>
      </c>
      <c r="S75" s="3">
        <v>0.5601130787037037</v>
      </c>
      <c r="T75" s="1" t="s">
        <v>188</v>
      </c>
      <c r="U75" s="15">
        <f t="shared" si="14"/>
        <v>26.582434261797115</v>
      </c>
      <c r="V75" s="4" t="s">
        <v>328</v>
      </c>
      <c r="W75" s="18" t="s">
        <v>188</v>
      </c>
      <c r="X75" s="19">
        <f t="shared" si="15"/>
        <v>30.645410927106184</v>
      </c>
      <c r="Y75" s="18" t="s">
        <v>189</v>
      </c>
    </row>
    <row r="76" spans="1:25" ht="15">
      <c r="A76" s="10">
        <f>('[1]Atleti'!$A$51)</f>
        <v>52</v>
      </c>
      <c r="B76" s="11" t="str">
        <f>('[1]Atleti'!$B$51)</f>
        <v>MARIOTTI ALESSIO</v>
      </c>
      <c r="C76" s="12" t="str">
        <f>('[1]Atleti'!$D$51)</f>
        <v>Master 1</v>
      </c>
      <c r="D76" s="13" t="str">
        <f>('[1]Atleti'!$F$51)</f>
        <v>A.S.D. ORBETELLO BIKETRIBE</v>
      </c>
      <c r="E76" s="14" t="str">
        <f>('[1]Atleti'!$G$51)</f>
        <v>UISP</v>
      </c>
      <c r="F76" s="1"/>
      <c r="G76" s="15">
        <v>2.2</v>
      </c>
      <c r="H76" s="16">
        <v>0.479166666666667</v>
      </c>
      <c r="I76" s="3">
        <v>0.4822025462962963</v>
      </c>
      <c r="J76" s="3" t="s">
        <v>190</v>
      </c>
      <c r="K76" s="15">
        <f t="shared" si="12"/>
        <v>30.194433854368942</v>
      </c>
      <c r="L76" s="15">
        <v>1.5</v>
      </c>
      <c r="M76" s="16">
        <v>0.516666666666667</v>
      </c>
      <c r="N76" s="3">
        <v>0.5200885416666666</v>
      </c>
      <c r="O76" s="1" t="s">
        <v>191</v>
      </c>
      <c r="P76" s="15">
        <f t="shared" si="13"/>
        <v>18.264840182650673</v>
      </c>
      <c r="Q76" s="15">
        <v>1.8</v>
      </c>
      <c r="R76" s="16">
        <v>0.559027777777777</v>
      </c>
      <c r="S76" s="3">
        <v>0.562044675925926</v>
      </c>
      <c r="T76" s="1" t="s">
        <v>192</v>
      </c>
      <c r="U76" s="15">
        <f t="shared" si="14"/>
        <v>24.859970843237193</v>
      </c>
      <c r="V76" s="4" t="s">
        <v>329</v>
      </c>
      <c r="W76" s="18" t="s">
        <v>192</v>
      </c>
      <c r="X76" s="19">
        <f t="shared" si="15"/>
        <v>30.194433854368942</v>
      </c>
      <c r="Y76" s="18" t="s">
        <v>193</v>
      </c>
    </row>
    <row r="77" spans="1:25" ht="15">
      <c r="A77" s="10">
        <f>('[1]Atleti'!$A$41)</f>
        <v>42</v>
      </c>
      <c r="B77" s="20" t="str">
        <f>('[1]Atleti'!$B$41)</f>
        <v>COLTELLACCI TIZIANO</v>
      </c>
      <c r="C77" s="12" t="str">
        <f>('[1]Atleti'!$D$41)</f>
        <v>Master 1</v>
      </c>
      <c r="D77" s="13" t="str">
        <f>('[1]Atleti'!$F$41)</f>
        <v>ASD SAM ENDURO TEAM</v>
      </c>
      <c r="E77" s="14" t="str">
        <f>('[1]Atleti'!$G$41)</f>
        <v>FCI</v>
      </c>
      <c r="F77" s="1"/>
      <c r="G77" s="15">
        <v>2.2</v>
      </c>
      <c r="H77" s="16">
        <v>0.4756944444444444</v>
      </c>
      <c r="I77" s="3">
        <v>0.4787472222222222</v>
      </c>
      <c r="J77" s="3" t="s">
        <v>194</v>
      </c>
      <c r="K77" s="15">
        <f t="shared" si="12"/>
        <v>30.027297543220964</v>
      </c>
      <c r="L77" s="15">
        <v>1.5</v>
      </c>
      <c r="M77" s="16">
        <v>0.5131944444444444</v>
      </c>
      <c r="N77" s="3">
        <v>0.5167938657407407</v>
      </c>
      <c r="O77" s="1" t="s">
        <v>195</v>
      </c>
      <c r="P77" s="15">
        <f t="shared" si="13"/>
        <v>17.363902376282116</v>
      </c>
      <c r="Q77" s="15">
        <v>1.8</v>
      </c>
      <c r="R77" s="16">
        <v>0.5555555555555556</v>
      </c>
      <c r="S77" s="3">
        <v>0.5583876157407407</v>
      </c>
      <c r="T77" s="1" t="s">
        <v>196</v>
      </c>
      <c r="U77" s="15">
        <f t="shared" si="14"/>
        <v>26.482488046099807</v>
      </c>
      <c r="V77" s="4" t="s">
        <v>330</v>
      </c>
      <c r="W77" s="18" t="s">
        <v>196</v>
      </c>
      <c r="X77" s="19">
        <f t="shared" si="15"/>
        <v>30.027297543220964</v>
      </c>
      <c r="Y77" s="18" t="s">
        <v>197</v>
      </c>
    </row>
    <row r="78" spans="1:25" ht="15">
      <c r="A78" s="10">
        <f>('[1]Atleti'!$A$48)</f>
        <v>49</v>
      </c>
      <c r="B78" s="11" t="str">
        <f>('[1]Atleti'!$B$48)</f>
        <v>PELLINO SIMONE</v>
      </c>
      <c r="C78" s="12" t="str">
        <f>('[1]Atleti'!$D$48)</f>
        <v>Master 1</v>
      </c>
      <c r="D78" s="13" t="str">
        <f>('[1]Atleti'!$F$48)</f>
        <v>A.S.D.BIKE STORE MTB CAFE'</v>
      </c>
      <c r="E78" s="14" t="str">
        <f>('[1]Atleti'!$G$48)</f>
        <v>FCI</v>
      </c>
      <c r="F78" s="1"/>
      <c r="G78" s="15">
        <v>2.2</v>
      </c>
      <c r="H78" s="16">
        <v>0.478125</v>
      </c>
      <c r="I78" s="3">
        <v>0.48087233796296297</v>
      </c>
      <c r="J78" s="3" t="s">
        <v>198</v>
      </c>
      <c r="K78" s="15">
        <f t="shared" si="12"/>
        <v>33.36563171420164</v>
      </c>
      <c r="L78" s="15">
        <v>1.5</v>
      </c>
      <c r="M78" s="16">
        <v>0.515625</v>
      </c>
      <c r="N78" s="3">
        <v>0.5188200231481481</v>
      </c>
      <c r="O78" s="1" t="s">
        <v>199</v>
      </c>
      <c r="P78" s="15">
        <f t="shared" si="13"/>
        <v>19.561673609853436</v>
      </c>
      <c r="Q78" s="15">
        <v>1.8</v>
      </c>
      <c r="R78" s="16">
        <v>0.557986111111111</v>
      </c>
      <c r="S78" s="17">
        <v>0.5607138888888888</v>
      </c>
      <c r="T78" s="1" t="s">
        <v>200</v>
      </c>
      <c r="U78" s="15">
        <f>Q78/(S78-R78)/24</f>
        <v>27.494908350304424</v>
      </c>
      <c r="V78" s="4" t="s">
        <v>331</v>
      </c>
      <c r="W78" s="18" t="s">
        <v>200</v>
      </c>
      <c r="X78" s="19">
        <f>MAX(K78,P78,U78)</f>
        <v>33.36563171420164</v>
      </c>
      <c r="Y78" s="18" t="s">
        <v>201</v>
      </c>
    </row>
    <row r="79" spans="1:25" ht="15">
      <c r="A79" s="1"/>
      <c r="B79" s="1"/>
      <c r="C79" s="1"/>
      <c r="D79" s="1"/>
      <c r="E79" s="1"/>
      <c r="F79" s="1"/>
      <c r="G79" s="1"/>
      <c r="H79" s="2"/>
      <c r="I79" s="3"/>
      <c r="J79" s="3"/>
      <c r="K79" s="1"/>
      <c r="L79" s="1"/>
      <c r="M79" s="2"/>
      <c r="N79" s="3"/>
      <c r="O79" s="1"/>
      <c r="P79" s="1"/>
      <c r="Q79" s="1"/>
      <c r="R79" s="2"/>
      <c r="S79" s="3"/>
      <c r="T79" s="1"/>
      <c r="U79" s="1"/>
      <c r="V79" s="4"/>
      <c r="W79" s="1"/>
      <c r="X79" s="1"/>
      <c r="Y79" s="1"/>
    </row>
    <row r="80" spans="1:25" ht="15">
      <c r="A80" s="27" t="s">
        <v>202</v>
      </c>
      <c r="B80" s="27"/>
      <c r="C80" s="27"/>
      <c r="D80" s="27"/>
      <c r="E80" s="27"/>
      <c r="F80" s="1"/>
      <c r="G80" s="1"/>
      <c r="H80" s="2"/>
      <c r="I80" s="3"/>
      <c r="J80" s="3"/>
      <c r="K80" s="1"/>
      <c r="L80" s="1"/>
      <c r="M80" s="2"/>
      <c r="N80" s="3"/>
      <c r="O80" s="1"/>
      <c r="P80" s="1"/>
      <c r="Q80" s="1"/>
      <c r="R80" s="2"/>
      <c r="S80" s="3"/>
      <c r="T80" s="1"/>
      <c r="U80" s="1"/>
      <c r="V80" s="4"/>
      <c r="W80" s="1"/>
      <c r="X80" s="1"/>
      <c r="Y80" s="1"/>
    </row>
    <row r="81" spans="1:25" ht="15">
      <c r="A81" s="10">
        <f>('[1]Atleti'!$A$66)</f>
        <v>66</v>
      </c>
      <c r="B81" s="11" t="str">
        <f>('[1]Atleti'!$B$66)</f>
        <v>FANTONI GIULIO</v>
      </c>
      <c r="C81" s="12" t="str">
        <f>('[1]Atleti'!$D$66)</f>
        <v>Elite Sport</v>
      </c>
      <c r="D81" s="13" t="str">
        <f>('[1]Atleti'!$F$66)</f>
        <v>ASD SAM ENDURO TEAM</v>
      </c>
      <c r="E81" s="14" t="str">
        <f>('[1]Atleti'!$G$66)</f>
        <v>FCI</v>
      </c>
      <c r="F81" s="1"/>
      <c r="G81" s="15">
        <v>2.2</v>
      </c>
      <c r="H81" s="16">
        <v>0.484027777777778</v>
      </c>
      <c r="I81" s="3">
        <v>0.48674247685185185</v>
      </c>
      <c r="J81" s="3" t="s">
        <v>203</v>
      </c>
      <c r="K81" s="15">
        <f aca="true" t="shared" si="16" ref="K81:K98">G81/(I81-H81)/24</f>
        <v>33.76678746536205</v>
      </c>
      <c r="L81" s="15">
        <v>1.5</v>
      </c>
      <c r="M81" s="16">
        <v>0.521527777777778</v>
      </c>
      <c r="N81" s="3">
        <v>0.5244159722222222</v>
      </c>
      <c r="O81" s="1" t="s">
        <v>204</v>
      </c>
      <c r="P81" s="15">
        <f aca="true" t="shared" si="17" ref="P81:P97">L81/(N81-M81)/24</f>
        <v>21.639817263767053</v>
      </c>
      <c r="Q81" s="15">
        <v>1.8</v>
      </c>
      <c r="R81" s="16">
        <v>0.563888888888888</v>
      </c>
      <c r="S81" s="3">
        <v>0.5662190972222222</v>
      </c>
      <c r="T81" s="1" t="s">
        <v>205</v>
      </c>
      <c r="U81" s="15">
        <f aca="true" t="shared" si="18" ref="U81:U97">Q81/(S81-R81)/24</f>
        <v>32.185963343752086</v>
      </c>
      <c r="V81" s="4" t="s">
        <v>332</v>
      </c>
      <c r="W81" s="18" t="s">
        <v>205</v>
      </c>
      <c r="X81" s="19">
        <f aca="true" t="shared" si="19" ref="X81:X97">MAX(K81,P81,U81)</f>
        <v>33.76678746536205</v>
      </c>
      <c r="Y81" s="18" t="s">
        <v>18</v>
      </c>
    </row>
    <row r="82" spans="1:25" ht="15">
      <c r="A82" s="10">
        <f>('[1]Atleti'!$A$68)</f>
        <v>68</v>
      </c>
      <c r="B82" s="11" t="str">
        <f>('[1]Atleti'!$B$68)</f>
        <v>MACJON KACPER</v>
      </c>
      <c r="C82" s="12" t="str">
        <f>('[1]Atleti'!$D$68)</f>
        <v>Elite Sport</v>
      </c>
      <c r="D82" s="13" t="str">
        <f>('[1]Atleti'!$F$68)</f>
        <v>ASD BICIDAMONTAGNA</v>
      </c>
      <c r="E82" s="14" t="str">
        <f>('[1]Atleti'!$G$68)</f>
        <v>FCI</v>
      </c>
      <c r="F82" s="1"/>
      <c r="G82" s="15">
        <v>2.2</v>
      </c>
      <c r="H82" s="16">
        <v>0.484722222222222</v>
      </c>
      <c r="I82" s="3">
        <v>0.487534375</v>
      </c>
      <c r="J82" s="3" t="s">
        <v>206</v>
      </c>
      <c r="K82" s="15">
        <f t="shared" si="16"/>
        <v>32.596616866276975</v>
      </c>
      <c r="L82" s="15">
        <v>1.5</v>
      </c>
      <c r="M82" s="16">
        <v>0.522222222222223</v>
      </c>
      <c r="N82" s="3">
        <v>0.5251689814814815</v>
      </c>
      <c r="O82" s="1" t="s">
        <v>207</v>
      </c>
      <c r="P82" s="15">
        <f t="shared" si="17"/>
        <v>21.209740769840725</v>
      </c>
      <c r="Q82" s="15">
        <v>1.8</v>
      </c>
      <c r="R82" s="16">
        <v>0.564583333333333</v>
      </c>
      <c r="S82" s="3">
        <v>0.5669402777777778</v>
      </c>
      <c r="T82" s="1" t="s">
        <v>208</v>
      </c>
      <c r="U82" s="15">
        <f t="shared" si="18"/>
        <v>31.820860341775</v>
      </c>
      <c r="V82" s="4" t="s">
        <v>333</v>
      </c>
      <c r="W82" s="18" t="s">
        <v>208</v>
      </c>
      <c r="X82" s="19">
        <f t="shared" si="19"/>
        <v>32.596616866276975</v>
      </c>
      <c r="Y82" s="18" t="s">
        <v>21</v>
      </c>
    </row>
    <row r="83" spans="1:25" ht="15">
      <c r="A83" s="10">
        <f>('[1]Atleti'!$A$74)</f>
        <v>74</v>
      </c>
      <c r="B83" s="20" t="str">
        <f>('[1]Atleti'!$B$74)</f>
        <v>LUCCHINI SIMONE</v>
      </c>
      <c r="C83" s="12" t="str">
        <f>('[1]Atleti'!$D$74)</f>
        <v>Elite Sport</v>
      </c>
      <c r="D83" s="13" t="str">
        <f>('[1]Atleti'!$F$74)</f>
        <v>A.S.D. CICLI FATATO</v>
      </c>
      <c r="E83" s="14" t="str">
        <f>('[1]Atleti'!$G$74)</f>
        <v>FCI</v>
      </c>
      <c r="F83" s="1"/>
      <c r="G83" s="15">
        <v>2.2</v>
      </c>
      <c r="H83" s="16">
        <v>0.486805555555556</v>
      </c>
      <c r="I83" s="3">
        <v>0.4896099537037037</v>
      </c>
      <c r="J83" s="3" t="s">
        <v>209</v>
      </c>
      <c r="K83" s="15">
        <f t="shared" si="16"/>
        <v>32.686751960384896</v>
      </c>
      <c r="L83" s="15">
        <v>1.5</v>
      </c>
      <c r="M83" s="16">
        <v>0.524305555555556</v>
      </c>
      <c r="N83" s="3">
        <v>0.5271655092592592</v>
      </c>
      <c r="O83" s="1" t="s">
        <v>180</v>
      </c>
      <c r="P83" s="15">
        <f t="shared" si="17"/>
        <v>21.853500607045703</v>
      </c>
      <c r="Q83" s="15">
        <v>1.8</v>
      </c>
      <c r="R83" s="16">
        <v>0.566666666666666</v>
      </c>
      <c r="S83" s="3">
        <v>0.5691601851851852</v>
      </c>
      <c r="T83" s="1" t="s">
        <v>210</v>
      </c>
      <c r="U83" s="15">
        <f t="shared" si="18"/>
        <v>30.07797994800515</v>
      </c>
      <c r="V83" s="4" t="s">
        <v>334</v>
      </c>
      <c r="W83" s="18" t="s">
        <v>210</v>
      </c>
      <c r="X83" s="19">
        <f t="shared" si="19"/>
        <v>32.686751960384896</v>
      </c>
      <c r="Y83" s="18" t="s">
        <v>36</v>
      </c>
    </row>
    <row r="84" spans="1:25" ht="15">
      <c r="A84" s="10">
        <f>('[1]Atleti'!$A$75)</f>
        <v>75</v>
      </c>
      <c r="B84" s="20" t="str">
        <f>('[1]Atleti'!$B$75)</f>
        <v>REALI ANDREA </v>
      </c>
      <c r="C84" s="12" t="str">
        <f>('[1]Atleti'!$D$75)</f>
        <v>Elite Sport</v>
      </c>
      <c r="D84" s="13" t="str">
        <f>('[1]Atleti'!$F$75)</f>
        <v>A.S.D. CICLI FATATO</v>
      </c>
      <c r="E84" s="14" t="str">
        <f>('[1]Atleti'!$G$75)</f>
        <v>FCI</v>
      </c>
      <c r="F84" s="1"/>
      <c r="G84" s="15">
        <v>2.2</v>
      </c>
      <c r="H84" s="16">
        <v>0.487152777777778</v>
      </c>
      <c r="I84" s="3">
        <v>0.4900803240740741</v>
      </c>
      <c r="J84" s="3" t="s">
        <v>211</v>
      </c>
      <c r="K84" s="15">
        <f t="shared" si="16"/>
        <v>31.311773543134844</v>
      </c>
      <c r="L84" s="15">
        <v>1.5</v>
      </c>
      <c r="M84" s="16">
        <v>0.524652777777779</v>
      </c>
      <c r="N84" s="3">
        <v>0.5273952546296297</v>
      </c>
      <c r="O84" s="1" t="s">
        <v>212</v>
      </c>
      <c r="P84" s="15">
        <f t="shared" si="17"/>
        <v>22.789618062892078</v>
      </c>
      <c r="Q84" s="15">
        <v>1.8</v>
      </c>
      <c r="R84" s="16">
        <v>0.567013888888888</v>
      </c>
      <c r="S84" s="3">
        <v>0.5695130787037037</v>
      </c>
      <c r="T84" s="1" t="s">
        <v>213</v>
      </c>
      <c r="U84" s="15">
        <f t="shared" si="18"/>
        <v>30.00972537395349</v>
      </c>
      <c r="V84" s="4" t="s">
        <v>335</v>
      </c>
      <c r="W84" s="18" t="s">
        <v>213</v>
      </c>
      <c r="X84" s="19">
        <f t="shared" si="19"/>
        <v>31.311773543134844</v>
      </c>
      <c r="Y84" s="18" t="s">
        <v>60</v>
      </c>
    </row>
    <row r="85" spans="1:25" ht="15">
      <c r="A85" s="10">
        <f>('[1]Atleti'!$A$67)</f>
        <v>67</v>
      </c>
      <c r="B85" s="11" t="str">
        <f>('[1]Atleti'!$B$67)</f>
        <v>GRANDI GUGLIELMO</v>
      </c>
      <c r="C85" s="12" t="str">
        <f>('[1]Atleti'!$D$67)</f>
        <v>Elite Sport</v>
      </c>
      <c r="D85" s="13" t="str">
        <f>('[1]Atleti'!$F$67)</f>
        <v>I-MTB A.S.D.</v>
      </c>
      <c r="E85" s="14" t="str">
        <f>('[1]Atleti'!$G$67)</f>
        <v>FCI</v>
      </c>
      <c r="F85" s="1"/>
      <c r="G85" s="15">
        <v>2.2</v>
      </c>
      <c r="H85" s="16">
        <v>0.484375</v>
      </c>
      <c r="I85" s="3">
        <v>0.4868983796296296</v>
      </c>
      <c r="J85" s="3" t="s">
        <v>214</v>
      </c>
      <c r="K85" s="15">
        <f t="shared" si="16"/>
        <v>36.32694248234123</v>
      </c>
      <c r="L85" s="15">
        <v>1.5</v>
      </c>
      <c r="M85" s="16">
        <v>0.521875</v>
      </c>
      <c r="N85" s="3">
        <v>0.5249556712962963</v>
      </c>
      <c r="O85" s="1" t="s">
        <v>215</v>
      </c>
      <c r="P85" s="15">
        <f t="shared" si="17"/>
        <v>20.287786001427634</v>
      </c>
      <c r="Q85" s="15">
        <v>1.8</v>
      </c>
      <c r="R85" s="16">
        <v>0.564236111111111</v>
      </c>
      <c r="S85" s="3">
        <v>0.566825</v>
      </c>
      <c r="T85" s="1" t="s">
        <v>216</v>
      </c>
      <c r="U85" s="15">
        <f t="shared" si="18"/>
        <v>28.969957081544113</v>
      </c>
      <c r="V85" s="4" t="s">
        <v>336</v>
      </c>
      <c r="W85" s="18" t="s">
        <v>214</v>
      </c>
      <c r="X85" s="19">
        <f t="shared" si="19"/>
        <v>36.32694248234123</v>
      </c>
      <c r="Y85" s="18" t="s">
        <v>64</v>
      </c>
    </row>
    <row r="86" spans="1:25" ht="15">
      <c r="A86" s="10">
        <f>('[1]Atleti'!$A$69)</f>
        <v>69</v>
      </c>
      <c r="B86" s="11" t="str">
        <f>('[1]Atleti'!$B$69)</f>
        <v>BENATO JEFERSON LUIZ</v>
      </c>
      <c r="C86" s="12" t="str">
        <f>('[1]Atleti'!$D$69)</f>
        <v>Elite Sport</v>
      </c>
      <c r="D86" s="13" t="str">
        <f>('[1]Atleti'!$F$69)</f>
        <v>ASD MTB SANTAMARINELLA</v>
      </c>
      <c r="E86" s="14" t="str">
        <f>('[1]Atleti'!$G$69)</f>
        <v>FCI</v>
      </c>
      <c r="F86" s="1"/>
      <c r="G86" s="15">
        <v>2.2</v>
      </c>
      <c r="H86" s="16">
        <v>0.485069444444444</v>
      </c>
      <c r="I86" s="3">
        <v>0.4879341435185185</v>
      </c>
      <c r="J86" s="3" t="s">
        <v>217</v>
      </c>
      <c r="K86" s="15">
        <f t="shared" si="16"/>
        <v>31.99870712293983</v>
      </c>
      <c r="L86" s="15">
        <v>1.5</v>
      </c>
      <c r="M86" s="16">
        <v>0.522569444444445</v>
      </c>
      <c r="N86" s="3">
        <v>0.5255133101851852</v>
      </c>
      <c r="O86" s="1" t="s">
        <v>218</v>
      </c>
      <c r="P86" s="15">
        <f t="shared" si="17"/>
        <v>21.230587772757712</v>
      </c>
      <c r="Q86" s="15">
        <v>1.8</v>
      </c>
      <c r="R86" s="16">
        <v>0.564930555555555</v>
      </c>
      <c r="S86" s="24">
        <v>0.5673186342592592</v>
      </c>
      <c r="T86" s="1" t="s">
        <v>219</v>
      </c>
      <c r="U86" s="15">
        <f t="shared" si="18"/>
        <v>31.406000096926018</v>
      </c>
      <c r="V86" s="4" t="s">
        <v>337</v>
      </c>
      <c r="W86" s="18" t="s">
        <v>219</v>
      </c>
      <c r="X86" s="19">
        <f t="shared" si="19"/>
        <v>31.99870712293983</v>
      </c>
      <c r="Y86" s="18" t="s">
        <v>68</v>
      </c>
    </row>
    <row r="87" spans="1:25" ht="15">
      <c r="A87" s="10">
        <f>('[1]Atleti'!$A$77)</f>
        <v>77</v>
      </c>
      <c r="B87" s="20" t="str">
        <f>('[1]Atleti'!$B$77)</f>
        <v>CORTELLESI EDUARDO</v>
      </c>
      <c r="C87" s="12" t="str">
        <f>('[1]Atleti'!$D$77)</f>
        <v>Elite Sport</v>
      </c>
      <c r="D87" s="13" t="str">
        <f>('[1]Atleti'!$F$77)</f>
        <v>A.S.D 2010 GRAVITYTEAM</v>
      </c>
      <c r="E87" s="14" t="str">
        <f>('[1]Atleti'!$G$77)</f>
        <v>FCI</v>
      </c>
      <c r="F87" s="1"/>
      <c r="G87" s="15">
        <v>2.2</v>
      </c>
      <c r="H87" s="16">
        <v>0.487847222222222</v>
      </c>
      <c r="I87" s="3">
        <v>0.49078877314814817</v>
      </c>
      <c r="J87" s="3" t="s">
        <v>220</v>
      </c>
      <c r="K87" s="15">
        <f t="shared" si="16"/>
        <v>31.162699193387</v>
      </c>
      <c r="L87" s="15">
        <v>1.5</v>
      </c>
      <c r="M87" s="16">
        <v>0.525347222222223</v>
      </c>
      <c r="N87" s="3">
        <v>0.5281938657407407</v>
      </c>
      <c r="O87" s="1" t="s">
        <v>221</v>
      </c>
      <c r="P87" s="15">
        <f t="shared" si="17"/>
        <v>21.95568204920322</v>
      </c>
      <c r="Q87" s="15">
        <v>1.8</v>
      </c>
      <c r="R87" s="16">
        <v>0.567708333333332</v>
      </c>
      <c r="S87" s="3">
        <v>0.5703157407407408</v>
      </c>
      <c r="T87" s="1" t="s">
        <v>222</v>
      </c>
      <c r="U87" s="15">
        <f t="shared" si="18"/>
        <v>28.764204545440023</v>
      </c>
      <c r="V87" s="4" t="s">
        <v>338</v>
      </c>
      <c r="W87" s="18" t="s">
        <v>222</v>
      </c>
      <c r="X87" s="19">
        <f t="shared" si="19"/>
        <v>31.162699193387</v>
      </c>
      <c r="Y87" s="18" t="s">
        <v>72</v>
      </c>
    </row>
    <row r="88" spans="1:25" ht="15">
      <c r="A88" s="10">
        <f>('[1]Atleti'!$A$73)</f>
        <v>73</v>
      </c>
      <c r="B88" s="20" t="str">
        <f>('[1]Atleti'!$B$73)</f>
        <v>CARDINALE ALESSIO</v>
      </c>
      <c r="C88" s="12" t="str">
        <f>('[1]Atleti'!$D$73)</f>
        <v>Elite Sport</v>
      </c>
      <c r="D88" s="13" t="str">
        <f>('[1]Atleti'!$F$73)</f>
        <v>A.S.D 2010 GRAVITYTEAM</v>
      </c>
      <c r="E88" s="14" t="str">
        <f>('[1]Atleti'!$G$73)</f>
        <v>FCI</v>
      </c>
      <c r="F88" s="1"/>
      <c r="G88" s="15">
        <v>2.2</v>
      </c>
      <c r="H88" s="16">
        <v>0.486458333333333</v>
      </c>
      <c r="I88" s="3">
        <v>0.4894892361111111</v>
      </c>
      <c r="J88" s="3" t="s">
        <v>223</v>
      </c>
      <c r="K88" s="15">
        <f t="shared" si="16"/>
        <v>30.244014205518397</v>
      </c>
      <c r="L88" s="15">
        <v>1.5</v>
      </c>
      <c r="M88" s="16">
        <v>0.523958333333334</v>
      </c>
      <c r="N88" s="3">
        <v>0.5268418981481481</v>
      </c>
      <c r="O88" s="1" t="s">
        <v>224</v>
      </c>
      <c r="P88" s="15">
        <f t="shared" si="17"/>
        <v>21.674560488084285</v>
      </c>
      <c r="Q88" s="15">
        <v>1.8</v>
      </c>
      <c r="R88" s="16">
        <v>0.566319444444444</v>
      </c>
      <c r="S88" s="3">
        <v>0.5690008101851852</v>
      </c>
      <c r="T88" s="1" t="s">
        <v>225</v>
      </c>
      <c r="U88" s="15">
        <f t="shared" si="18"/>
        <v>27.970820563728296</v>
      </c>
      <c r="V88" s="4" t="s">
        <v>339</v>
      </c>
      <c r="W88" s="18" t="s">
        <v>225</v>
      </c>
      <c r="X88" s="19">
        <f t="shared" si="19"/>
        <v>30.244014205518397</v>
      </c>
      <c r="Y88" s="18" t="s">
        <v>76</v>
      </c>
    </row>
    <row r="89" spans="1:25" ht="15">
      <c r="A89" s="10">
        <f>('[1]Atleti'!$A$60)</f>
        <v>60</v>
      </c>
      <c r="B89" s="11" t="str">
        <f>('[1]Atleti'!$B$60)</f>
        <v>RUBANO FRANCESCO PAOLO</v>
      </c>
      <c r="C89" s="12" t="str">
        <f>('[1]Atleti'!$D$60)</f>
        <v>Elite Sport</v>
      </c>
      <c r="D89" s="13" t="str">
        <f>('[1]Atleti'!$F$60)</f>
        <v>BIKE TRADE RACING</v>
      </c>
      <c r="E89" s="14" t="str">
        <f>('[1]Atleti'!$G$60)</f>
        <v>FCI</v>
      </c>
      <c r="F89" s="1"/>
      <c r="G89" s="15">
        <v>2.2</v>
      </c>
      <c r="H89" s="16">
        <v>0.481944444444444</v>
      </c>
      <c r="I89" s="3">
        <v>0.48482743055555555</v>
      </c>
      <c r="J89" s="3" t="s">
        <v>226</v>
      </c>
      <c r="K89" s="15">
        <f t="shared" si="16"/>
        <v>31.79573648078534</v>
      </c>
      <c r="L89" s="15">
        <v>1.5</v>
      </c>
      <c r="M89" s="16">
        <v>0.519444444444444</v>
      </c>
      <c r="N89" s="3">
        <v>0.5226142361111111</v>
      </c>
      <c r="O89" s="1" t="s">
        <v>227</v>
      </c>
      <c r="P89" s="15">
        <f t="shared" si="17"/>
        <v>19.717384160365437</v>
      </c>
      <c r="Q89" s="15">
        <v>1.8</v>
      </c>
      <c r="R89" s="16">
        <v>0.561805555555555</v>
      </c>
      <c r="S89" s="3">
        <v>0.5644055555555555</v>
      </c>
      <c r="T89" s="1" t="s">
        <v>228</v>
      </c>
      <c r="U89" s="15">
        <f t="shared" si="18"/>
        <v>28.8461538461484</v>
      </c>
      <c r="V89" s="4" t="s">
        <v>340</v>
      </c>
      <c r="W89" s="18" t="s">
        <v>228</v>
      </c>
      <c r="X89" s="19">
        <f t="shared" si="19"/>
        <v>31.79573648078534</v>
      </c>
      <c r="Y89" s="18" t="s">
        <v>130</v>
      </c>
    </row>
    <row r="90" spans="1:25" ht="15">
      <c r="A90" s="10">
        <f>('[1]Atleti'!$A$65)</f>
        <v>65</v>
      </c>
      <c r="B90" s="11" t="str">
        <f>('[1]Atleti'!$B$65)</f>
        <v>PETRENI LAPO</v>
      </c>
      <c r="C90" s="12" t="str">
        <f>('[1]Atleti'!$D$65)</f>
        <v>Elite Sport</v>
      </c>
      <c r="D90" s="13" t="str">
        <f>('[1]Atleti'!$F$65)</f>
        <v>BIKESTORE RACING TEAM</v>
      </c>
      <c r="E90" s="14" t="str">
        <f>('[1]Atleti'!$G$65)</f>
        <v>FCI</v>
      </c>
      <c r="F90" s="1"/>
      <c r="G90" s="15">
        <v>2.2</v>
      </c>
      <c r="H90" s="16">
        <v>0.483680555555556</v>
      </c>
      <c r="I90" s="3">
        <v>0.4867105324074074</v>
      </c>
      <c r="J90" s="3" t="s">
        <v>229</v>
      </c>
      <c r="K90" s="15">
        <f t="shared" si="16"/>
        <v>30.253256426911452</v>
      </c>
      <c r="L90" s="15">
        <v>1.5</v>
      </c>
      <c r="M90" s="16">
        <v>0.521180555555556</v>
      </c>
      <c r="N90" s="3">
        <v>0.5242569444444444</v>
      </c>
      <c r="O90" s="1" t="s">
        <v>230</v>
      </c>
      <c r="P90" s="15">
        <f t="shared" si="17"/>
        <v>20.316027088039394</v>
      </c>
      <c r="Q90" s="15">
        <v>1.8</v>
      </c>
      <c r="R90" s="16">
        <v>0.563541666666666</v>
      </c>
      <c r="S90" s="3">
        <v>0.5660886574074074</v>
      </c>
      <c r="T90" s="1" t="s">
        <v>231</v>
      </c>
      <c r="U90" s="15">
        <f t="shared" si="18"/>
        <v>29.446514586923403</v>
      </c>
      <c r="V90" s="4" t="s">
        <v>341</v>
      </c>
      <c r="W90" s="18" t="s">
        <v>231</v>
      </c>
      <c r="X90" s="19">
        <f t="shared" si="19"/>
        <v>30.253256426911452</v>
      </c>
      <c r="Y90" s="18" t="s">
        <v>134</v>
      </c>
    </row>
    <row r="91" spans="1:25" ht="15">
      <c r="A91" s="10">
        <f>('[1]Atleti'!$A$71)</f>
        <v>71</v>
      </c>
      <c r="B91" s="11" t="str">
        <f>('[1]Atleti'!$B$71)</f>
        <v>GUIDI EDOARDO</v>
      </c>
      <c r="C91" s="12" t="str">
        <f>('[1]Atleti'!$D$71)</f>
        <v>Elite Sport</v>
      </c>
      <c r="D91" s="13" t="str">
        <f>('[1]Atleti'!$F$71)</f>
        <v>A.S.D 2010 GRAVITYTEAM</v>
      </c>
      <c r="E91" s="14" t="str">
        <f>('[1]Atleti'!$G$71)</f>
        <v>FCI</v>
      </c>
      <c r="F91" s="1"/>
      <c r="G91" s="15">
        <v>2.2</v>
      </c>
      <c r="H91" s="16">
        <v>0.485763888888889</v>
      </c>
      <c r="I91" s="3">
        <v>0.4886599537037037</v>
      </c>
      <c r="J91" s="3" t="s">
        <v>232</v>
      </c>
      <c r="K91" s="15">
        <f t="shared" si="16"/>
        <v>31.652146111423296</v>
      </c>
      <c r="L91" s="15">
        <v>1.5</v>
      </c>
      <c r="M91" s="16">
        <v>0.52326388888889</v>
      </c>
      <c r="N91" s="3">
        <v>0.5264174768518518</v>
      </c>
      <c r="O91" s="1" t="s">
        <v>233</v>
      </c>
      <c r="P91" s="15">
        <f t="shared" si="17"/>
        <v>19.81869563622392</v>
      </c>
      <c r="Q91" s="15">
        <v>1.8</v>
      </c>
      <c r="R91" s="16">
        <v>0.565624999999999</v>
      </c>
      <c r="S91" s="3">
        <v>0.5683503472222222</v>
      </c>
      <c r="T91" s="1" t="s">
        <v>234</v>
      </c>
      <c r="U91" s="15">
        <f t="shared" si="18"/>
        <v>27.51942922664347</v>
      </c>
      <c r="V91" s="4" t="s">
        <v>342</v>
      </c>
      <c r="W91" s="18" t="s">
        <v>234</v>
      </c>
      <c r="X91" s="19">
        <f t="shared" si="19"/>
        <v>31.652146111423296</v>
      </c>
      <c r="Y91" s="18" t="s">
        <v>169</v>
      </c>
    </row>
    <row r="92" spans="1:25" ht="15">
      <c r="A92" s="10">
        <f>('[1]Atleti'!$A$70)</f>
        <v>70</v>
      </c>
      <c r="B92" s="11" t="str">
        <f>('[1]Atleti'!$B$70)</f>
        <v>DE SIMONI JACOPO</v>
      </c>
      <c r="C92" s="12" t="str">
        <f>('[1]Atleti'!$D$70)</f>
        <v>Elite Sport</v>
      </c>
      <c r="D92" s="13" t="str">
        <f>('[1]Atleti'!$F$70)</f>
        <v>A.S.D. ORBETELLO BIKETRIBE</v>
      </c>
      <c r="E92" s="14" t="str">
        <f>('[1]Atleti'!$G$70)</f>
        <v>UISP</v>
      </c>
      <c r="F92" s="1"/>
      <c r="G92" s="15">
        <v>2.2</v>
      </c>
      <c r="H92" s="16">
        <v>0.485416666666667</v>
      </c>
      <c r="I92" s="3">
        <v>0.4885637731481482</v>
      </c>
      <c r="J92" s="3" t="s">
        <v>235</v>
      </c>
      <c r="K92" s="15">
        <f t="shared" si="16"/>
        <v>29.12728476334343</v>
      </c>
      <c r="L92" s="15">
        <v>1.5</v>
      </c>
      <c r="M92" s="16">
        <v>0.522916666666667</v>
      </c>
      <c r="N92" s="3">
        <v>0.5260935185185185</v>
      </c>
      <c r="O92" s="1" t="s">
        <v>236</v>
      </c>
      <c r="P92" s="15">
        <f t="shared" si="17"/>
        <v>19.67356455844021</v>
      </c>
      <c r="Q92" s="15">
        <v>1.8</v>
      </c>
      <c r="R92" s="16">
        <v>0.565277777777777</v>
      </c>
      <c r="S92" s="3">
        <v>0.5679833333333334</v>
      </c>
      <c r="T92" s="1" t="s">
        <v>237</v>
      </c>
      <c r="U92" s="15">
        <f t="shared" si="18"/>
        <v>27.720739219703827</v>
      </c>
      <c r="V92" s="4" t="s">
        <v>343</v>
      </c>
      <c r="W92" s="18" t="s">
        <v>237</v>
      </c>
      <c r="X92" s="19">
        <f t="shared" si="19"/>
        <v>29.12728476334343</v>
      </c>
      <c r="Y92" s="18" t="s">
        <v>173</v>
      </c>
    </row>
    <row r="93" spans="1:25" ht="15">
      <c r="A93" s="10">
        <f>('[1]Atleti'!$A$64)</f>
        <v>64</v>
      </c>
      <c r="B93" s="11" t="str">
        <f>('[1]Atleti'!$B$64)</f>
        <v>GUERRIERI DAMINAO</v>
      </c>
      <c r="C93" s="12" t="str">
        <f>('[1]Atleti'!$D$64)</f>
        <v>Elite Sport</v>
      </c>
      <c r="D93" s="13" t="str">
        <f>('[1]Atleti'!$F$64)</f>
        <v>BIKESTORE RACING TEAM</v>
      </c>
      <c r="E93" s="14" t="str">
        <f>('[1]Atleti'!$G$64)</f>
        <v>FCI</v>
      </c>
      <c r="F93" s="1"/>
      <c r="G93" s="15">
        <v>2.2</v>
      </c>
      <c r="H93" s="16">
        <v>0.483333333333333</v>
      </c>
      <c r="I93" s="3">
        <v>0.4862807870370371</v>
      </c>
      <c r="J93" s="3" t="s">
        <v>238</v>
      </c>
      <c r="K93" s="15">
        <f t="shared" si="16"/>
        <v>31.100290583519122</v>
      </c>
      <c r="L93" s="15">
        <v>1.5</v>
      </c>
      <c r="M93" s="16">
        <v>0.520833333333334</v>
      </c>
      <c r="N93" s="3">
        <v>0.5243917824074075</v>
      </c>
      <c r="O93" s="1" t="s">
        <v>239</v>
      </c>
      <c r="P93" s="15">
        <f t="shared" si="17"/>
        <v>17.563831517323052</v>
      </c>
      <c r="Q93" s="15">
        <v>1.8</v>
      </c>
      <c r="R93" s="16">
        <v>0.563194444444444</v>
      </c>
      <c r="S93" s="3">
        <v>0.5657458333333333</v>
      </c>
      <c r="T93" s="1" t="s">
        <v>240</v>
      </c>
      <c r="U93" s="15">
        <f t="shared" si="18"/>
        <v>29.395753946647606</v>
      </c>
      <c r="V93" s="4" t="s">
        <v>344</v>
      </c>
      <c r="W93" s="18" t="s">
        <v>240</v>
      </c>
      <c r="X93" s="19">
        <f t="shared" si="19"/>
        <v>31.100290583519122</v>
      </c>
      <c r="Y93" s="18" t="s">
        <v>177</v>
      </c>
    </row>
    <row r="94" spans="1:25" ht="15">
      <c r="A94" s="10">
        <f>('[1]Atleti'!$A$58)</f>
        <v>58</v>
      </c>
      <c r="B94" s="11" t="str">
        <f>('[1]Atleti'!$B$58)</f>
        <v>PICCIONETTI TOMMASO</v>
      </c>
      <c r="C94" s="12" t="str">
        <f>('[1]Atleti'!$D$58)</f>
        <v>Elite Sport</v>
      </c>
      <c r="D94" s="13" t="str">
        <f>('[1]Atleti'!$F$58)</f>
        <v>BIKE TRADE RACING</v>
      </c>
      <c r="E94" s="14" t="str">
        <f>('[1]Atleti'!$G$58)</f>
        <v>FCI</v>
      </c>
      <c r="F94" s="1"/>
      <c r="G94" s="15">
        <v>2.2</v>
      </c>
      <c r="H94" s="16">
        <v>0.48125</v>
      </c>
      <c r="I94" s="3">
        <v>0.4840410879629629</v>
      </c>
      <c r="J94" s="3" t="s">
        <v>241</v>
      </c>
      <c r="K94" s="15">
        <f t="shared" si="16"/>
        <v>32.84262906904489</v>
      </c>
      <c r="L94" s="15">
        <v>1.5</v>
      </c>
      <c r="M94" s="16">
        <v>0.5187499999999999</v>
      </c>
      <c r="N94" s="3">
        <v>0.5222749999999999</v>
      </c>
      <c r="O94" s="1" t="s">
        <v>242</v>
      </c>
      <c r="P94" s="15">
        <f t="shared" si="17"/>
        <v>17.73049645390071</v>
      </c>
      <c r="Q94" s="15">
        <v>1.8</v>
      </c>
      <c r="R94" s="16">
        <v>0.5611111111111111</v>
      </c>
      <c r="S94" s="3">
        <v>0.5639912037037037</v>
      </c>
      <c r="T94" s="1" t="s">
        <v>243</v>
      </c>
      <c r="U94" s="15">
        <f t="shared" si="18"/>
        <v>26.040829448641748</v>
      </c>
      <c r="V94" s="4" t="s">
        <v>345</v>
      </c>
      <c r="W94" s="18" t="s">
        <v>241</v>
      </c>
      <c r="X94" s="19">
        <f t="shared" si="19"/>
        <v>32.84262906904489</v>
      </c>
      <c r="Y94" s="18" t="s">
        <v>181</v>
      </c>
    </row>
    <row r="95" spans="1:25" ht="15">
      <c r="A95" s="10">
        <f>('[1]Atleti'!$A$59)</f>
        <v>59</v>
      </c>
      <c r="B95" s="11" t="str">
        <f>('[1]Atleti'!$B$59)</f>
        <v>DE SANTIS CARLO</v>
      </c>
      <c r="C95" s="12" t="str">
        <f>('[1]Atleti'!$D$59)</f>
        <v>Elite Sport</v>
      </c>
      <c r="D95" s="13" t="str">
        <f>('[1]Atleti'!$F$59)</f>
        <v>BIKE TRADE RACING</v>
      </c>
      <c r="E95" s="14" t="str">
        <f>('[1]Atleti'!$G$59)</f>
        <v>FCI</v>
      </c>
      <c r="F95" s="1"/>
      <c r="G95" s="15">
        <v>2.2</v>
      </c>
      <c r="H95" s="16">
        <v>0.48159722222222223</v>
      </c>
      <c r="I95" s="3">
        <v>0.48481412037037036</v>
      </c>
      <c r="J95" s="3" t="s">
        <v>244</v>
      </c>
      <c r="K95" s="15">
        <f t="shared" si="16"/>
        <v>28.495358710513234</v>
      </c>
      <c r="L95" s="15">
        <v>1.5</v>
      </c>
      <c r="M95" s="16">
        <v>0.5190972222222222</v>
      </c>
      <c r="N95" s="3">
        <v>0.522378587962963</v>
      </c>
      <c r="O95" s="1" t="s">
        <v>245</v>
      </c>
      <c r="P95" s="15">
        <f t="shared" si="17"/>
        <v>19.04694719762947</v>
      </c>
      <c r="Q95" s="15">
        <v>1.8</v>
      </c>
      <c r="R95" s="16">
        <v>0.5614583333333333</v>
      </c>
      <c r="S95" s="3">
        <v>0.5643932870370371</v>
      </c>
      <c r="T95" s="1" t="s">
        <v>246</v>
      </c>
      <c r="U95" s="15">
        <f t="shared" si="18"/>
        <v>25.554065778057545</v>
      </c>
      <c r="V95" s="4" t="s">
        <v>346</v>
      </c>
      <c r="W95" s="18" t="s">
        <v>246</v>
      </c>
      <c r="X95" s="19">
        <f t="shared" si="19"/>
        <v>28.495358710513234</v>
      </c>
      <c r="Y95" s="18" t="s">
        <v>185</v>
      </c>
    </row>
    <row r="96" spans="1:25" ht="15">
      <c r="A96" s="10">
        <f>('[1]Atleti'!$A$76)</f>
        <v>76</v>
      </c>
      <c r="B96" s="20" t="str">
        <f>('[1]Atleti'!$B$76)</f>
        <v>TOCCACELI LORENZO</v>
      </c>
      <c r="C96" s="12" t="str">
        <f>('[1]Atleti'!$D$76)</f>
        <v>Elite Sport</v>
      </c>
      <c r="D96" s="13" t="str">
        <f>('[1]Atleti'!$F$76)</f>
        <v>A.S.D 2010 GRAVITYTEAM</v>
      </c>
      <c r="E96" s="14" t="str">
        <f>('[1]Atleti'!$G$76)</f>
        <v>FCI</v>
      </c>
      <c r="F96" s="1"/>
      <c r="G96" s="15">
        <v>2.2</v>
      </c>
      <c r="H96" s="16">
        <v>0.4875</v>
      </c>
      <c r="I96" s="3">
        <v>0.4909425925925926</v>
      </c>
      <c r="J96" s="3" t="s">
        <v>247</v>
      </c>
      <c r="K96" s="15">
        <f t="shared" si="16"/>
        <v>26.627218934911124</v>
      </c>
      <c r="L96" s="15">
        <v>1.5</v>
      </c>
      <c r="M96" s="16">
        <v>0.525000000000001</v>
      </c>
      <c r="N96" s="3">
        <v>0.528309375</v>
      </c>
      <c r="O96" s="1" t="s">
        <v>248</v>
      </c>
      <c r="P96" s="15">
        <f t="shared" si="17"/>
        <v>18.885741265350664</v>
      </c>
      <c r="Q96" s="15">
        <v>1.8</v>
      </c>
      <c r="R96" s="16">
        <v>0.56736111111111</v>
      </c>
      <c r="S96" s="3">
        <v>0.570145949074074</v>
      </c>
      <c r="T96" s="1" t="s">
        <v>249</v>
      </c>
      <c r="U96" s="15">
        <f t="shared" si="18"/>
        <v>26.931548979666374</v>
      </c>
      <c r="V96" s="4" t="s">
        <v>347</v>
      </c>
      <c r="W96" s="18" t="s">
        <v>249</v>
      </c>
      <c r="X96" s="19">
        <f t="shared" si="19"/>
        <v>26.931548979666374</v>
      </c>
      <c r="Y96" s="18" t="s">
        <v>189</v>
      </c>
    </row>
    <row r="97" spans="1:25" ht="15">
      <c r="A97" s="10">
        <f>('[1]Atleti'!$A$62)</f>
        <v>62</v>
      </c>
      <c r="B97" s="11" t="str">
        <f>('[1]Atleti'!$B$62)</f>
        <v>TURBATI MIRCO</v>
      </c>
      <c r="C97" s="12" t="str">
        <f>('[1]Atleti'!$D$62)</f>
        <v>Elite Sport</v>
      </c>
      <c r="D97" s="13" t="str">
        <f>('[1]Atleti'!$F$62)</f>
        <v>A.S.D.BIKE STORE MTB CAFE'</v>
      </c>
      <c r="E97" s="14" t="str">
        <f>('[1]Atleti'!$G$62)</f>
        <v>FCI</v>
      </c>
      <c r="F97" s="1"/>
      <c r="G97" s="15">
        <v>2.2</v>
      </c>
      <c r="H97" s="16">
        <v>0.482638888888889</v>
      </c>
      <c r="I97" s="3">
        <v>0.48607314814814817</v>
      </c>
      <c r="J97" s="3" t="s">
        <v>250</v>
      </c>
      <c r="K97" s="15">
        <f t="shared" si="16"/>
        <v>26.6918306821253</v>
      </c>
      <c r="L97" s="15">
        <v>1.5</v>
      </c>
      <c r="M97" s="16">
        <v>0.520138888888889</v>
      </c>
      <c r="N97" s="3">
        <v>0.5236475694444445</v>
      </c>
      <c r="O97" s="1" t="s">
        <v>251</v>
      </c>
      <c r="P97" s="15">
        <f t="shared" si="17"/>
        <v>17.81296387926837</v>
      </c>
      <c r="Q97" s="15">
        <v>1.8</v>
      </c>
      <c r="R97" s="16">
        <v>0.5625</v>
      </c>
      <c r="S97" s="3">
        <v>0.5654311342592593</v>
      </c>
      <c r="T97" s="1" t="s">
        <v>252</v>
      </c>
      <c r="U97" s="15">
        <f t="shared" si="18"/>
        <v>25.587364264560506</v>
      </c>
      <c r="V97" s="4" t="s">
        <v>348</v>
      </c>
      <c r="W97" s="18" t="s">
        <v>252</v>
      </c>
      <c r="X97" s="19">
        <f t="shared" si="19"/>
        <v>26.6918306821253</v>
      </c>
      <c r="Y97" s="18" t="s">
        <v>193</v>
      </c>
    </row>
    <row r="98" spans="1:25" ht="15">
      <c r="A98" s="10">
        <f>('[1]Atleti'!$A$61)</f>
        <v>61</v>
      </c>
      <c r="B98" s="11" t="str">
        <f>('[1]Atleti'!$B$61)</f>
        <v>FAGNANI UMBERTO</v>
      </c>
      <c r="C98" s="12" t="str">
        <f>('[1]Atleti'!$D$61)</f>
        <v>Elite Sport</v>
      </c>
      <c r="D98" s="13" t="str">
        <f>('[1]Atleti'!$F$61)</f>
        <v>BIKESTORE RACING TEAM</v>
      </c>
      <c r="E98" s="14" t="str">
        <f>('[1]Atleti'!$G$61)</f>
        <v>FCI</v>
      </c>
      <c r="F98" s="1"/>
      <c r="G98" s="15">
        <v>2.2</v>
      </c>
      <c r="H98" s="16">
        <v>0.482291666666667</v>
      </c>
      <c r="I98" s="3">
        <v>0.4851841435185185</v>
      </c>
      <c r="J98" s="3" t="s">
        <v>253</v>
      </c>
      <c r="K98" s="15">
        <f t="shared" si="16"/>
        <v>31.69140890721033</v>
      </c>
      <c r="L98" s="15">
        <v>1.5</v>
      </c>
      <c r="M98" s="16">
        <v>0.519791666666667</v>
      </c>
      <c r="N98" s="24">
        <v>0.5243518518518518</v>
      </c>
      <c r="O98" s="1" t="s">
        <v>254</v>
      </c>
      <c r="P98" s="15">
        <f>L98/(N98-M98)/24</f>
        <v>13.70558375634615</v>
      </c>
      <c r="Q98" s="15">
        <v>1.8</v>
      </c>
      <c r="R98" s="16">
        <v>0.562152777777778</v>
      </c>
      <c r="S98" s="24">
        <v>0.5830324074074075</v>
      </c>
      <c r="T98" s="1" t="s">
        <v>255</v>
      </c>
      <c r="U98" s="15">
        <f>Q98/(S98-R98)/24</f>
        <v>3.59201773835922</v>
      </c>
      <c r="V98" s="4" t="s">
        <v>349</v>
      </c>
      <c r="W98" s="18" t="s">
        <v>253</v>
      </c>
      <c r="X98" s="19">
        <f>MAX(K98,P98,U98)</f>
        <v>31.69140890721033</v>
      </c>
      <c r="Y98" s="18" t="s">
        <v>197</v>
      </c>
    </row>
    <row r="99" spans="1:25" ht="15">
      <c r="A99" s="1"/>
      <c r="B99" s="1"/>
      <c r="C99" s="1"/>
      <c r="D99" s="1"/>
      <c r="E99" s="1"/>
      <c r="F99" s="1"/>
      <c r="G99" s="1"/>
      <c r="H99" s="2"/>
      <c r="I99" s="3"/>
      <c r="J99" s="3"/>
      <c r="K99" s="1"/>
      <c r="L99" s="1"/>
      <c r="M99" s="2"/>
      <c r="N99" s="3"/>
      <c r="O99" s="1"/>
      <c r="P99" s="1"/>
      <c r="Q99" s="1"/>
      <c r="R99" s="2"/>
      <c r="S99" s="3"/>
      <c r="T99" s="1"/>
      <c r="U99" s="1"/>
      <c r="V99" s="4"/>
      <c r="W99" s="1"/>
      <c r="X99" s="1"/>
      <c r="Y99" s="1"/>
    </row>
    <row r="100" spans="1:25" ht="15">
      <c r="A100" s="27" t="s">
        <v>256</v>
      </c>
      <c r="B100" s="27"/>
      <c r="C100" s="27"/>
      <c r="D100" s="27"/>
      <c r="E100" s="27"/>
      <c r="F100" s="1"/>
      <c r="G100" s="1"/>
      <c r="H100" s="2"/>
      <c r="I100" s="3"/>
      <c r="J100" s="3"/>
      <c r="K100" s="1"/>
      <c r="L100" s="1"/>
      <c r="M100" s="2"/>
      <c r="N100" s="3"/>
      <c r="O100" s="1"/>
      <c r="P100" s="1"/>
      <c r="Q100" s="1"/>
      <c r="R100" s="2"/>
      <c r="S100" s="3"/>
      <c r="T100" s="1"/>
      <c r="U100" s="1"/>
      <c r="V100" s="4"/>
      <c r="W100" s="1"/>
      <c r="X100" s="1"/>
      <c r="Y100" s="1"/>
    </row>
    <row r="101" spans="1:25" ht="15">
      <c r="A101" s="10">
        <f>('[1]Atleti'!$A$78)</f>
        <v>78</v>
      </c>
      <c r="B101" s="11" t="str">
        <f>('[1]Atleti'!$B$78)</f>
        <v>PIPPUCCI DARIO</v>
      </c>
      <c r="C101" s="12" t="str">
        <f>('[1]Atleti'!$D$78)</f>
        <v>Juniores</v>
      </c>
      <c r="D101" s="13" t="str">
        <f>('[1]Atleti'!$F$78)</f>
        <v>I-MTB A.S.D.</v>
      </c>
      <c r="E101" s="14" t="str">
        <f>('[1]Atleti'!$G$78)</f>
        <v>FCI</v>
      </c>
      <c r="F101" s="1"/>
      <c r="G101" s="15">
        <v>2.2</v>
      </c>
      <c r="H101" s="16">
        <v>0.48819444444444443</v>
      </c>
      <c r="I101" s="3">
        <v>0.4920366898148148</v>
      </c>
      <c r="J101" s="3" t="s">
        <v>257</v>
      </c>
      <c r="K101" s="15">
        <f>G101/(I101-H101)/24</f>
        <v>23.857577491942063</v>
      </c>
      <c r="L101" s="15">
        <v>1.5</v>
      </c>
      <c r="M101" s="16">
        <v>0.5256944444444445</v>
      </c>
      <c r="N101" s="3">
        <v>0.5288190972222222</v>
      </c>
      <c r="O101" s="1" t="s">
        <v>258</v>
      </c>
      <c r="P101" s="15">
        <f>L101/(N101-M101)/24</f>
        <v>20.002222469163502</v>
      </c>
      <c r="Q101" s="15">
        <v>1.8</v>
      </c>
      <c r="R101" s="16">
        <v>0.5680555555555555</v>
      </c>
      <c r="S101" s="3">
        <v>0.5714131944444444</v>
      </c>
      <c r="T101" s="1" t="s">
        <v>259</v>
      </c>
      <c r="U101" s="15">
        <f>Q101/(S101-R101)/24</f>
        <v>22.337125129266045</v>
      </c>
      <c r="V101" s="4" t="s">
        <v>350</v>
      </c>
      <c r="W101" s="18" t="s">
        <v>258</v>
      </c>
      <c r="X101" s="19">
        <f>MAX(K101,P101,U101)</f>
        <v>23.857577491942063</v>
      </c>
      <c r="Y101" s="18" t="s">
        <v>18</v>
      </c>
    </row>
    <row r="102" spans="1:25" ht="15">
      <c r="A102" s="1"/>
      <c r="B102" s="1"/>
      <c r="C102" s="1"/>
      <c r="D102" s="1"/>
      <c r="E102" s="1"/>
      <c r="F102" s="1"/>
      <c r="G102" s="1"/>
      <c r="H102" s="2"/>
      <c r="I102" s="3"/>
      <c r="J102" s="3"/>
      <c r="K102" s="1"/>
      <c r="L102" s="1"/>
      <c r="M102" s="2"/>
      <c r="N102" s="3"/>
      <c r="O102" s="1"/>
      <c r="P102" s="1"/>
      <c r="Q102" s="1"/>
      <c r="R102" s="2"/>
      <c r="S102" s="3"/>
      <c r="T102" s="1"/>
      <c r="U102" s="1"/>
      <c r="V102" s="4"/>
      <c r="W102" s="1"/>
      <c r="X102" s="1"/>
      <c r="Y102" s="1"/>
    </row>
    <row r="103" spans="1:25" ht="15">
      <c r="A103" s="27" t="s">
        <v>260</v>
      </c>
      <c r="B103" s="27"/>
      <c r="C103" s="27"/>
      <c r="D103" s="27"/>
      <c r="E103" s="27"/>
      <c r="F103" s="1"/>
      <c r="G103" s="1"/>
      <c r="H103" s="2"/>
      <c r="I103" s="3"/>
      <c r="J103" s="3"/>
      <c r="K103" s="1"/>
      <c r="L103" s="1"/>
      <c r="M103" s="2"/>
      <c r="N103" s="3"/>
      <c r="O103" s="1"/>
      <c r="P103" s="1"/>
      <c r="Q103" s="1"/>
      <c r="R103" s="2"/>
      <c r="S103" s="3"/>
      <c r="T103" s="1"/>
      <c r="U103" s="1"/>
      <c r="V103" s="4"/>
      <c r="W103" s="1"/>
      <c r="X103" s="1"/>
      <c r="Y103" s="1"/>
    </row>
    <row r="104" spans="1:25" ht="15">
      <c r="A104" s="10">
        <f>('[1]Atleti'!$A$82)</f>
        <v>80</v>
      </c>
      <c r="B104" s="20" t="str">
        <f>('[1]Atleti'!$B$82)</f>
        <v>ENGLUND DANIEL</v>
      </c>
      <c r="C104" s="12" t="str">
        <f>('[1]Atleti'!$D$82)</f>
        <v>E Bike</v>
      </c>
      <c r="D104" s="13" t="str">
        <f>('[1]Atleti'!$F$82)</f>
        <v>MAREMMA FREERIDE</v>
      </c>
      <c r="E104" s="14" t="str">
        <f>('[1]Atleti'!$G$82)</f>
        <v>AICS</v>
      </c>
      <c r="F104" s="1"/>
      <c r="G104" s="15">
        <v>2.2</v>
      </c>
      <c r="H104" s="16">
        <v>0.4888888888888889</v>
      </c>
      <c r="I104" s="3">
        <v>0.49176793981481487</v>
      </c>
      <c r="J104" s="3" t="s">
        <v>261</v>
      </c>
      <c r="K104" s="15">
        <f aca="true" t="shared" si="20" ref="K104:K109">G104/(I104-H104)/24</f>
        <v>31.83919597989872</v>
      </c>
      <c r="L104" s="15">
        <v>1.5</v>
      </c>
      <c r="M104" s="16">
        <v>0.5263888888888889</v>
      </c>
      <c r="N104" s="3">
        <v>0.5291898148148148</v>
      </c>
      <c r="O104" s="1" t="s">
        <v>262</v>
      </c>
      <c r="P104" s="15">
        <f>L104/(N104-M104)/24</f>
        <v>22.3140495867775</v>
      </c>
      <c r="Q104" s="15">
        <v>1.8</v>
      </c>
      <c r="R104" s="16">
        <v>0.56875</v>
      </c>
      <c r="S104" s="3">
        <v>0.57116875</v>
      </c>
      <c r="T104" s="1" t="s">
        <v>263</v>
      </c>
      <c r="U104" s="15">
        <f>Q104/(S104-R104)/24</f>
        <v>31.007751937984178</v>
      </c>
      <c r="V104" s="4" t="s">
        <v>351</v>
      </c>
      <c r="W104" s="18" t="s">
        <v>263</v>
      </c>
      <c r="X104" s="19">
        <f>MAX(K104,P104,U104)</f>
        <v>31.83919597989872</v>
      </c>
      <c r="Y104" s="18" t="s">
        <v>18</v>
      </c>
    </row>
    <row r="105" spans="1:25" ht="15">
      <c r="A105" s="10">
        <f>('[1]Atleti'!$A$81)</f>
        <v>79</v>
      </c>
      <c r="B105" s="11" t="str">
        <f>('[1]Atleti'!$B$81)</f>
        <v>BARTALUCCI ANDREA</v>
      </c>
      <c r="C105" s="12" t="str">
        <f>('[1]Atleti'!$D$81)</f>
        <v>E Bike</v>
      </c>
      <c r="D105" s="13" t="str">
        <f>('[1]Atleti'!$F$81)</f>
        <v>MAREMMA FREERIDE</v>
      </c>
      <c r="E105" s="14" t="str">
        <f>('[1]Atleti'!$G$81)</f>
        <v>AICS</v>
      </c>
      <c r="F105" s="1"/>
      <c r="G105" s="15">
        <v>2.2</v>
      </c>
      <c r="H105" s="16">
        <v>0.48854166666666665</v>
      </c>
      <c r="I105" s="3">
        <v>0.4917606481481482</v>
      </c>
      <c r="J105" s="3" t="s">
        <v>264</v>
      </c>
      <c r="K105" s="15">
        <f t="shared" si="20"/>
        <v>28.476916438946784</v>
      </c>
      <c r="L105" s="15">
        <v>1.5</v>
      </c>
      <c r="M105" s="16">
        <v>0.5260416666666666</v>
      </c>
      <c r="N105" s="3">
        <v>0.528890625</v>
      </c>
      <c r="O105" s="1" t="s">
        <v>265</v>
      </c>
      <c r="P105" s="15">
        <f>L105/(N105-M105)/24</f>
        <v>21.937842778793538</v>
      </c>
      <c r="Q105" s="15">
        <v>1.8</v>
      </c>
      <c r="R105" s="16">
        <v>0.5684027777777778</v>
      </c>
      <c r="S105" s="3">
        <v>0.5710725694444444</v>
      </c>
      <c r="T105" s="1" t="s">
        <v>266</v>
      </c>
      <c r="U105" s="15">
        <f>Q105/(S105-R105)/24</f>
        <v>28.092079594226348</v>
      </c>
      <c r="V105" s="4" t="s">
        <v>352</v>
      </c>
      <c r="W105" s="18" t="s">
        <v>266</v>
      </c>
      <c r="X105" s="19">
        <f>MAX(K105,P105,U105)</f>
        <v>28.476916438946784</v>
      </c>
      <c r="Y105" s="18" t="s">
        <v>21</v>
      </c>
    </row>
    <row r="106" spans="1:25" ht="15">
      <c r="A106" s="10">
        <f>('[1]Atleti'!$A$79)</f>
        <v>82</v>
      </c>
      <c r="B106" s="11" t="str">
        <f>('[1]Atleti'!$B$79)</f>
        <v>NARDI MARIO</v>
      </c>
      <c r="C106" s="12" t="str">
        <f>('[1]Atleti'!$D$79)</f>
        <v>E Bike</v>
      </c>
      <c r="D106" s="13" t="str">
        <f>('[1]Atleti'!$F$79)</f>
        <v>BIKESTORE RACING TEAM</v>
      </c>
      <c r="E106" s="14" t="str">
        <f>('[1]Atleti'!$G$79)</f>
        <v>FCI</v>
      </c>
      <c r="F106" s="1"/>
      <c r="G106" s="15">
        <v>2.2</v>
      </c>
      <c r="H106" s="16">
        <v>0.4895833333333333</v>
      </c>
      <c r="I106" s="3">
        <v>0.4927076388888889</v>
      </c>
      <c r="J106" s="3" t="s">
        <v>267</v>
      </c>
      <c r="K106" s="15">
        <f t="shared" si="20"/>
        <v>29.339853300733125</v>
      </c>
      <c r="L106" s="15">
        <v>1.5</v>
      </c>
      <c r="M106" s="16">
        <v>0.5270833333333333</v>
      </c>
      <c r="N106" s="3">
        <v>0.5298503472222222</v>
      </c>
      <c r="O106" s="1" t="s">
        <v>268</v>
      </c>
      <c r="P106" s="15">
        <f>L106/(N106-M106)/24</f>
        <v>22.58752666583007</v>
      </c>
      <c r="Q106" s="15">
        <v>1.8</v>
      </c>
      <c r="R106" s="16">
        <v>0.5694444444444444</v>
      </c>
      <c r="S106" s="3">
        <v>0.5724061342592592</v>
      </c>
      <c r="T106" s="1" t="s">
        <v>269</v>
      </c>
      <c r="U106" s="15">
        <f>Q106/(S106-R106)/24</f>
        <v>25.323381140333723</v>
      </c>
      <c r="V106" s="4" t="s">
        <v>353</v>
      </c>
      <c r="W106" s="18" t="s">
        <v>268</v>
      </c>
      <c r="X106" s="19">
        <f>MAX(K106,P106,U106)</f>
        <v>29.339853300733125</v>
      </c>
      <c r="Y106" s="18" t="s">
        <v>36</v>
      </c>
    </row>
    <row r="107" spans="1:25" ht="15">
      <c r="A107" s="10">
        <f>('[1]Atleti'!$A$84)</f>
        <v>83</v>
      </c>
      <c r="B107" s="20" t="str">
        <f>('[1]Atleti'!$B$84)</f>
        <v>DECEMBRINI CLAUDIO</v>
      </c>
      <c r="C107" s="12" t="str">
        <f>('[1]Atleti'!$D$84)</f>
        <v>E Bike</v>
      </c>
      <c r="D107" s="13" t="str">
        <f>('[1]Atleti'!$F$84)</f>
        <v>BIKESTORE RACING TEAM</v>
      </c>
      <c r="E107" s="14" t="str">
        <f>('[1]Atleti'!$G$84)</f>
        <v>FCI</v>
      </c>
      <c r="F107" s="1"/>
      <c r="G107" s="15">
        <v>2.2</v>
      </c>
      <c r="H107" s="16">
        <v>0.48993055555555554</v>
      </c>
      <c r="I107" s="3">
        <v>0.49484594907407403</v>
      </c>
      <c r="J107" s="3" t="s">
        <v>270</v>
      </c>
      <c r="K107" s="15">
        <f t="shared" si="20"/>
        <v>18.64889684240278</v>
      </c>
      <c r="L107" s="15">
        <v>1.5</v>
      </c>
      <c r="M107" s="16">
        <v>0.5274305555555555</v>
      </c>
      <c r="N107" s="3">
        <v>0.5308091435185185</v>
      </c>
      <c r="O107" s="1" t="s">
        <v>271</v>
      </c>
      <c r="P107" s="15">
        <f>L107/(N107-M107)/24</f>
        <v>18.498852386009318</v>
      </c>
      <c r="Q107" s="15">
        <v>1.8</v>
      </c>
      <c r="R107" s="16">
        <v>0.569791666666667</v>
      </c>
      <c r="S107" s="3">
        <v>0.572728125</v>
      </c>
      <c r="T107" s="1" t="s">
        <v>272</v>
      </c>
      <c r="U107" s="15">
        <f>Q107/(S107-R107)/24</f>
        <v>25.540971975880847</v>
      </c>
      <c r="V107" s="4" t="s">
        <v>354</v>
      </c>
      <c r="W107" s="18" t="s">
        <v>272</v>
      </c>
      <c r="X107" s="19">
        <f>MAX(K107,P107,U107)</f>
        <v>25.540971975880847</v>
      </c>
      <c r="Y107" s="18" t="s">
        <v>60</v>
      </c>
    </row>
    <row r="108" spans="1:25" ht="15">
      <c r="A108" s="10">
        <f>('[1]Atleti'!$A$80)</f>
        <v>84</v>
      </c>
      <c r="B108" s="20" t="str">
        <f>('[1]Atleti'!$B$80)</f>
        <v>D'ANNIBALE DAVID</v>
      </c>
      <c r="C108" s="12" t="str">
        <f>('[1]Atleti'!$D$80)</f>
        <v>E Bike</v>
      </c>
      <c r="D108" s="13" t="str">
        <f>('[1]Atleti'!$F$80)</f>
        <v>BIKESTORE RACING TEAM</v>
      </c>
      <c r="E108" s="14" t="str">
        <f>('[1]Atleti'!$G$80)</f>
        <v>FCI</v>
      </c>
      <c r="F108" s="1"/>
      <c r="G108" s="15">
        <v>2.2</v>
      </c>
      <c r="H108" s="16">
        <v>0.4902777777777778</v>
      </c>
      <c r="I108" s="3">
        <v>0.4946527777777778</v>
      </c>
      <c r="J108" s="3" t="s">
        <v>273</v>
      </c>
      <c r="K108" s="15">
        <f t="shared" si="20"/>
        <v>20.952380952381134</v>
      </c>
      <c r="L108" s="15">
        <v>1.5</v>
      </c>
      <c r="M108" s="16">
        <v>0.5277777777777778</v>
      </c>
      <c r="N108" s="3">
        <v>0.5317207175925925</v>
      </c>
      <c r="O108" s="1" t="s">
        <v>274</v>
      </c>
      <c r="P108" s="15">
        <f>L108/(N108-M108)/24</f>
        <v>15.85111691666448</v>
      </c>
      <c r="Q108" s="15">
        <v>1.8</v>
      </c>
      <c r="R108" s="16">
        <v>0.5701388888888889</v>
      </c>
      <c r="S108" s="3">
        <v>0.5737040509259259</v>
      </c>
      <c r="T108" s="1" t="s">
        <v>275</v>
      </c>
      <c r="U108" s="15">
        <f>Q108/(S108-R108)/24</f>
        <v>21.03691198909189</v>
      </c>
      <c r="V108" s="4" t="s">
        <v>355</v>
      </c>
      <c r="W108" s="18" t="s">
        <v>275</v>
      </c>
      <c r="X108" s="19">
        <f>MAX(K108,P108,U108)</f>
        <v>21.03691198909189</v>
      </c>
      <c r="Y108" s="18" t="s">
        <v>64</v>
      </c>
    </row>
    <row r="109" spans="1:25" ht="15">
      <c r="A109" s="10">
        <f>('[1]Atleti'!$A$83)</f>
        <v>81</v>
      </c>
      <c r="B109" s="20" t="str">
        <f>('[1]Atleti'!$B$83)</f>
        <v>RAMONDINO ARMANDO</v>
      </c>
      <c r="C109" s="12" t="str">
        <f>('[1]Atleti'!$D$83)</f>
        <v>E Bike</v>
      </c>
      <c r="D109" s="13" t="str">
        <f>('[1]Atleti'!$F$83)</f>
        <v>BIKESTORE RACING TEAM</v>
      </c>
      <c r="E109" s="14" t="str">
        <f>('[1]Atleti'!$G$83)</f>
        <v>FCI</v>
      </c>
      <c r="F109" s="1"/>
      <c r="G109" s="15">
        <v>2.2</v>
      </c>
      <c r="H109" s="16">
        <v>0.489236111111111</v>
      </c>
      <c r="I109" s="3">
        <v>0.4942667824074074</v>
      </c>
      <c r="J109" s="3" t="s">
        <v>276</v>
      </c>
      <c r="K109" s="15">
        <f t="shared" si="20"/>
        <v>18.22155757505995</v>
      </c>
      <c r="L109" s="15">
        <v>1.5</v>
      </c>
      <c r="M109" s="16">
        <v>0.526736111111111</v>
      </c>
      <c r="N109" s="24"/>
      <c r="O109" s="1"/>
      <c r="P109" s="15"/>
      <c r="Q109" s="15">
        <v>1.8</v>
      </c>
      <c r="R109" s="16">
        <v>0.5690972222222223</v>
      </c>
      <c r="S109" s="24"/>
      <c r="T109" s="1"/>
      <c r="U109" s="15"/>
      <c r="V109" s="4" t="s">
        <v>276</v>
      </c>
      <c r="W109" s="21" t="s">
        <v>276</v>
      </c>
      <c r="X109" s="22">
        <f>MAX(K109)</f>
        <v>18.22155757505995</v>
      </c>
      <c r="Y109" s="21" t="s">
        <v>68</v>
      </c>
    </row>
    <row r="111" spans="1:25" ht="15.75">
      <c r="A111" s="1"/>
      <c r="B111" s="26" t="s">
        <v>356</v>
      </c>
      <c r="C111" s="26"/>
      <c r="D111" s="26"/>
      <c r="E111" s="26"/>
      <c r="F111" s="26"/>
      <c r="G111" s="1"/>
      <c r="H111" s="2"/>
      <c r="I111" s="3"/>
      <c r="J111" s="3"/>
      <c r="K111" s="1"/>
      <c r="L111" s="1"/>
      <c r="M111" s="2"/>
      <c r="N111" s="3"/>
      <c r="O111" s="1"/>
      <c r="P111" s="1"/>
      <c r="Q111" s="1"/>
      <c r="R111" s="2"/>
      <c r="S111" s="3"/>
      <c r="T111" s="1"/>
      <c r="U111" s="1"/>
      <c r="V111" s="1"/>
      <c r="W111" s="1"/>
      <c r="X111" s="1"/>
      <c r="Y111" s="1"/>
    </row>
    <row r="112" spans="1:25" ht="15">
      <c r="A112" s="5" t="str">
        <f>'[1]Atleti'!$A$1</f>
        <v>N. gara</v>
      </c>
      <c r="B112" s="5" t="str">
        <f>'[1]Atleti'!$B$1</f>
        <v>Nome</v>
      </c>
      <c r="C112" s="5" t="str">
        <f>'[1]Atleti'!$D$1</f>
        <v>Cat</v>
      </c>
      <c r="D112" s="5" t="str">
        <f>'[1]Atleti'!$F$1</f>
        <v>Nome società</v>
      </c>
      <c r="E112" s="5" t="str">
        <f>'[1]Atleti'!$G$1</f>
        <v>Ente</v>
      </c>
      <c r="F112" s="5"/>
      <c r="G112" s="6" t="s">
        <v>1</v>
      </c>
      <c r="H112" s="7" t="s">
        <v>2</v>
      </c>
      <c r="I112" s="8" t="s">
        <v>3</v>
      </c>
      <c r="J112" s="8" t="s">
        <v>4</v>
      </c>
      <c r="K112" s="6" t="s">
        <v>5</v>
      </c>
      <c r="L112" s="6" t="s">
        <v>6</v>
      </c>
      <c r="M112" s="7" t="s">
        <v>7</v>
      </c>
      <c r="N112" s="8" t="s">
        <v>3</v>
      </c>
      <c r="O112" s="6" t="s">
        <v>4</v>
      </c>
      <c r="P112" s="6" t="s">
        <v>5</v>
      </c>
      <c r="Q112" s="6" t="s">
        <v>8</v>
      </c>
      <c r="R112" s="7" t="s">
        <v>9</v>
      </c>
      <c r="S112" s="8" t="s">
        <v>3</v>
      </c>
      <c r="T112" s="6" t="s">
        <v>4</v>
      </c>
      <c r="U112" s="6" t="s">
        <v>5</v>
      </c>
      <c r="V112" s="9" t="s">
        <v>10</v>
      </c>
      <c r="W112" s="6" t="s">
        <v>11</v>
      </c>
      <c r="X112" s="6" t="s">
        <v>12</v>
      </c>
      <c r="Y112" s="7" t="s">
        <v>13</v>
      </c>
    </row>
    <row r="113" spans="1:25" ht="15">
      <c r="A113" s="10">
        <f>('[1]Atleti'!$A$25)</f>
        <v>26</v>
      </c>
      <c r="B113" s="11" t="str">
        <f>('[1]Atleti'!$B$25)</f>
        <v>BAGNOLI ALESSANDRO</v>
      </c>
      <c r="C113" s="12" t="str">
        <f>('[1]Atleti'!$D$25)</f>
        <v>Master 3</v>
      </c>
      <c r="D113" s="13" t="str">
        <f>('[1]Atleti'!$F$25)</f>
        <v>I-MTB A.S.D.</v>
      </c>
      <c r="E113" s="14" t="str">
        <f>('[1]Atleti'!$G$25)</f>
        <v>FCI</v>
      </c>
      <c r="F113" s="1"/>
      <c r="G113" s="15">
        <v>2.2</v>
      </c>
      <c r="H113" s="16">
        <v>0.470138888888889</v>
      </c>
      <c r="I113" s="3">
        <v>0.4725915509259259</v>
      </c>
      <c r="J113" s="3" t="s">
        <v>78</v>
      </c>
      <c r="K113" s="15">
        <f aca="true" t="shared" si="21" ref="K113:K176">G113/(I113-H113)/24</f>
        <v>37.37435703836708</v>
      </c>
      <c r="L113" s="15">
        <v>1.5</v>
      </c>
      <c r="M113" s="16">
        <v>0.507638888888889</v>
      </c>
      <c r="N113" s="3">
        <v>0.510427662037037</v>
      </c>
      <c r="O113" s="1" t="s">
        <v>79</v>
      </c>
      <c r="P113" s="15">
        <f aca="true" t="shared" si="22" ref="P113:P176">L113/(N113-M113)/24</f>
        <v>22.41128864909794</v>
      </c>
      <c r="Q113" s="15">
        <v>1.8</v>
      </c>
      <c r="R113" s="16">
        <v>0.55</v>
      </c>
      <c r="S113" s="3">
        <v>0.5522886574074074</v>
      </c>
      <c r="T113" s="1" t="s">
        <v>80</v>
      </c>
      <c r="U113" s="15">
        <f aca="true" t="shared" si="23" ref="U113:U176">Q113/(S113-R113)/24</f>
        <v>32.770304440174684</v>
      </c>
      <c r="V113" s="4" t="s">
        <v>295</v>
      </c>
      <c r="W113" s="18" t="s">
        <v>80</v>
      </c>
      <c r="X113" s="19">
        <f aca="true" t="shared" si="24" ref="X113:X176">MAX(K113,P113,U113)</f>
        <v>37.37435703836708</v>
      </c>
      <c r="Y113" s="25" t="s">
        <v>18</v>
      </c>
    </row>
    <row r="114" spans="1:25" ht="15">
      <c r="A114" s="10">
        <f>('[1]Atleti'!$A$27)</f>
        <v>27</v>
      </c>
      <c r="B114" s="20" t="str">
        <f>('[1]Atleti'!$B$27)</f>
        <v>SANTONI SIMONE</v>
      </c>
      <c r="C114" s="12" t="str">
        <f>('[1]Atleti'!$D$27)</f>
        <v>Master 3</v>
      </c>
      <c r="D114" s="13" t="str">
        <f>('[1]Atleti'!$F$27)</f>
        <v>A.S.D. ORBETELLO BIKETRIBE</v>
      </c>
      <c r="E114" s="14" t="str">
        <f>('[1]Atleti'!$G$27)</f>
        <v>UISP</v>
      </c>
      <c r="F114" s="1"/>
      <c r="G114" s="15">
        <v>2.2</v>
      </c>
      <c r="H114" s="16">
        <v>0.470486111111111</v>
      </c>
      <c r="I114" s="3">
        <v>0.4731020833333333</v>
      </c>
      <c r="J114" s="3" t="s">
        <v>81</v>
      </c>
      <c r="K114" s="15">
        <f t="shared" si="21"/>
        <v>35.041146801166754</v>
      </c>
      <c r="L114" s="15">
        <v>1.5</v>
      </c>
      <c r="M114" s="16">
        <v>0.507986111111111</v>
      </c>
      <c r="N114" s="3">
        <v>0.5108136574074075</v>
      </c>
      <c r="O114" s="1" t="s">
        <v>82</v>
      </c>
      <c r="P114" s="15">
        <f t="shared" si="22"/>
        <v>22.10397052803813</v>
      </c>
      <c r="Q114" s="15">
        <v>1.8</v>
      </c>
      <c r="R114" s="16">
        <v>0.550347222222222</v>
      </c>
      <c r="S114" s="3">
        <v>0.5525584490740741</v>
      </c>
      <c r="T114" s="1" t="s">
        <v>83</v>
      </c>
      <c r="U114" s="15">
        <f t="shared" si="23"/>
        <v>33.91782255953474</v>
      </c>
      <c r="V114" s="4" t="s">
        <v>296</v>
      </c>
      <c r="W114" s="18" t="s">
        <v>83</v>
      </c>
      <c r="X114" s="19">
        <f t="shared" si="24"/>
        <v>35.041146801166754</v>
      </c>
      <c r="Y114" s="25" t="s">
        <v>21</v>
      </c>
    </row>
    <row r="115" spans="1:25" ht="15">
      <c r="A115" s="10">
        <f>('[1]Atleti'!$A$44)</f>
        <v>45</v>
      </c>
      <c r="B115" s="11" t="str">
        <f>('[1]Atleti'!$B$44)</f>
        <v>BRANCONI MIRCO</v>
      </c>
      <c r="C115" s="12" t="str">
        <f>('[1]Atleti'!$D$44)</f>
        <v>Master 1</v>
      </c>
      <c r="D115" s="13" t="str">
        <f>('[1]Atleti'!$F$44)</f>
        <v>ASD SAM ENDURO TEAM</v>
      </c>
      <c r="E115" s="14" t="str">
        <f>('[1]Atleti'!$G$44)</f>
        <v>FCI</v>
      </c>
      <c r="F115" s="1"/>
      <c r="G115" s="15">
        <v>2.2</v>
      </c>
      <c r="H115" s="16">
        <v>0.476736111111111</v>
      </c>
      <c r="I115" s="3">
        <v>0.4792061342592593</v>
      </c>
      <c r="J115" s="3" t="s">
        <v>136</v>
      </c>
      <c r="K115" s="15">
        <f t="shared" si="21"/>
        <v>37.111662996109104</v>
      </c>
      <c r="L115" s="15">
        <v>1.5</v>
      </c>
      <c r="M115" s="16">
        <v>0.514236111111111</v>
      </c>
      <c r="N115" s="3">
        <v>0.5171740740740741</v>
      </c>
      <c r="O115" s="1" t="s">
        <v>137</v>
      </c>
      <c r="P115" s="15">
        <f t="shared" si="22"/>
        <v>21.273242987707697</v>
      </c>
      <c r="Q115" s="15">
        <v>1.8</v>
      </c>
      <c r="R115" s="16">
        <v>0.556597222222222</v>
      </c>
      <c r="S115" s="3">
        <v>0.559016087962963</v>
      </c>
      <c r="T115" s="1" t="s">
        <v>138</v>
      </c>
      <c r="U115" s="15">
        <f t="shared" si="23"/>
        <v>31.00626824249611</v>
      </c>
      <c r="V115" s="4" t="s">
        <v>313</v>
      </c>
      <c r="W115" s="18" t="s">
        <v>138</v>
      </c>
      <c r="X115" s="19">
        <f t="shared" si="24"/>
        <v>37.111662996109104</v>
      </c>
      <c r="Y115" s="25" t="s">
        <v>36</v>
      </c>
    </row>
    <row r="116" spans="1:25" ht="15">
      <c r="A116" s="10">
        <f>('[1]Atleti'!$A$32)</f>
        <v>32</v>
      </c>
      <c r="B116" s="11" t="str">
        <f>('[1]Atleti'!$B$32)</f>
        <v>CENNI MARCO</v>
      </c>
      <c r="C116" s="12" t="str">
        <f>('[1]Atleti'!$D$32)</f>
        <v>Master 2</v>
      </c>
      <c r="D116" s="13" t="str">
        <f>('[1]Atleti'!$F$32)</f>
        <v>I-MTB A.S.D.</v>
      </c>
      <c r="E116" s="14" t="str">
        <f>('[1]Atleti'!$G$32)</f>
        <v>FCI</v>
      </c>
      <c r="F116" s="1"/>
      <c r="G116" s="15">
        <v>2.2</v>
      </c>
      <c r="H116" s="16">
        <v>0.472222222222222</v>
      </c>
      <c r="I116" s="3">
        <v>0.4748951388888889</v>
      </c>
      <c r="J116" s="3" t="s">
        <v>103</v>
      </c>
      <c r="K116" s="15">
        <f t="shared" si="21"/>
        <v>34.294621979731836</v>
      </c>
      <c r="L116" s="15">
        <v>1.5</v>
      </c>
      <c r="M116" s="16">
        <v>0.509722222222222</v>
      </c>
      <c r="N116" s="3">
        <v>0.512609375</v>
      </c>
      <c r="O116" s="1" t="s">
        <v>104</v>
      </c>
      <c r="P116" s="15">
        <f t="shared" si="22"/>
        <v>21.647624774501733</v>
      </c>
      <c r="Q116" s="15">
        <v>1.8</v>
      </c>
      <c r="R116" s="16">
        <v>0.552083333333333</v>
      </c>
      <c r="S116" s="3">
        <v>0.5544275462962963</v>
      </c>
      <c r="T116" s="1" t="s">
        <v>105</v>
      </c>
      <c r="U116" s="15">
        <f t="shared" si="23"/>
        <v>31.993680260684965</v>
      </c>
      <c r="V116" s="4" t="s">
        <v>303</v>
      </c>
      <c r="W116" s="18" t="s">
        <v>105</v>
      </c>
      <c r="X116" s="19">
        <f t="shared" si="24"/>
        <v>34.294621979731836</v>
      </c>
      <c r="Y116" s="25" t="s">
        <v>60</v>
      </c>
    </row>
    <row r="117" spans="1:25" ht="15">
      <c r="A117" s="10">
        <f>('[1]Atleti'!$A$39)</f>
        <v>39</v>
      </c>
      <c r="B117" s="11" t="str">
        <f>('[1]Atleti'!$B$39)</f>
        <v>ORTOLANI ANTONELLO</v>
      </c>
      <c r="C117" s="12" t="str">
        <f>('[1]Atleti'!$D$39)</f>
        <v>Master 1</v>
      </c>
      <c r="D117" s="13" t="str">
        <f>('[1]Atleti'!$F$39)</f>
        <v>BIKESTORE RACING TEAM</v>
      </c>
      <c r="E117" s="14" t="str">
        <f>('[1]Atleti'!$G$39)</f>
        <v>FCI</v>
      </c>
      <c r="F117" s="1"/>
      <c r="G117" s="15">
        <v>2.2</v>
      </c>
      <c r="H117" s="16">
        <v>0.4746527777777778</v>
      </c>
      <c r="I117" s="3">
        <v>0.4768262731481481</v>
      </c>
      <c r="J117" s="3" t="s">
        <v>139</v>
      </c>
      <c r="K117" s="15">
        <f t="shared" si="21"/>
        <v>42.17476968954791</v>
      </c>
      <c r="L117" s="15">
        <v>1.5</v>
      </c>
      <c r="M117" s="16">
        <v>0.5121527777777778</v>
      </c>
      <c r="N117" s="3">
        <v>0.515320138888889</v>
      </c>
      <c r="O117" s="1" t="s">
        <v>140</v>
      </c>
      <c r="P117" s="15">
        <f t="shared" si="22"/>
        <v>19.73251479938582</v>
      </c>
      <c r="Q117" s="15">
        <v>1.8</v>
      </c>
      <c r="R117" s="16">
        <v>0.5545138888888889</v>
      </c>
      <c r="S117" s="3">
        <v>0.5571055555555555</v>
      </c>
      <c r="T117" s="1" t="s">
        <v>141</v>
      </c>
      <c r="U117" s="15">
        <f t="shared" si="23"/>
        <v>28.938906752411665</v>
      </c>
      <c r="V117" s="4" t="s">
        <v>314</v>
      </c>
      <c r="W117" s="18" t="s">
        <v>139</v>
      </c>
      <c r="X117" s="19">
        <f t="shared" si="24"/>
        <v>42.17476968954791</v>
      </c>
      <c r="Y117" s="25" t="s">
        <v>64</v>
      </c>
    </row>
    <row r="118" spans="1:25" ht="15">
      <c r="A118" s="10">
        <f>('[1]Atleti'!$A$66)</f>
        <v>66</v>
      </c>
      <c r="B118" s="11" t="str">
        <f>('[1]Atleti'!$B$66)</f>
        <v>FANTONI GIULIO</v>
      </c>
      <c r="C118" s="12" t="str">
        <f>('[1]Atleti'!$D$66)</f>
        <v>Elite Sport</v>
      </c>
      <c r="D118" s="13" t="str">
        <f>('[1]Atleti'!$F$66)</f>
        <v>ASD SAM ENDURO TEAM</v>
      </c>
      <c r="E118" s="14" t="str">
        <f>('[1]Atleti'!$G$66)</f>
        <v>FCI</v>
      </c>
      <c r="F118" s="1"/>
      <c r="G118" s="15">
        <v>2.2</v>
      </c>
      <c r="H118" s="16">
        <v>0.484027777777778</v>
      </c>
      <c r="I118" s="3">
        <v>0.48674247685185185</v>
      </c>
      <c r="J118" s="3" t="s">
        <v>203</v>
      </c>
      <c r="K118" s="15">
        <f t="shared" si="21"/>
        <v>33.76678746536205</v>
      </c>
      <c r="L118" s="15">
        <v>1.5</v>
      </c>
      <c r="M118" s="16">
        <v>0.521527777777778</v>
      </c>
      <c r="N118" s="3">
        <v>0.5244159722222222</v>
      </c>
      <c r="O118" s="1" t="s">
        <v>204</v>
      </c>
      <c r="P118" s="15">
        <f t="shared" si="22"/>
        <v>21.639817263767053</v>
      </c>
      <c r="Q118" s="15">
        <v>1.8</v>
      </c>
      <c r="R118" s="16">
        <v>0.563888888888888</v>
      </c>
      <c r="S118" s="3">
        <v>0.5662190972222222</v>
      </c>
      <c r="T118" s="1" t="s">
        <v>205</v>
      </c>
      <c r="U118" s="15">
        <f t="shared" si="23"/>
        <v>32.185963343752086</v>
      </c>
      <c r="V118" s="4" t="s">
        <v>332</v>
      </c>
      <c r="W118" s="18" t="s">
        <v>205</v>
      </c>
      <c r="X118" s="19">
        <f t="shared" si="24"/>
        <v>33.76678746536205</v>
      </c>
      <c r="Y118" s="25" t="s">
        <v>68</v>
      </c>
    </row>
    <row r="119" spans="1:25" ht="15">
      <c r="A119" s="10">
        <f>('[1]Atleti'!$A$28)</f>
        <v>28</v>
      </c>
      <c r="B119" s="11" t="str">
        <f>('[1]Atleti'!$B$28)</f>
        <v>RUBENNI ALESSANDRO</v>
      </c>
      <c r="C119" s="12" t="str">
        <f>('[1]Atleti'!$D$28)</f>
        <v>Master 2</v>
      </c>
      <c r="D119" s="13" t="str">
        <f>('[1]Atleti'!$F$28)</f>
        <v>NEW TRAIL</v>
      </c>
      <c r="E119" s="14" t="str">
        <f>('[1]Atleti'!$G$28)</f>
        <v>CSI</v>
      </c>
      <c r="F119" s="1"/>
      <c r="G119" s="15">
        <v>2.2</v>
      </c>
      <c r="H119" s="16">
        <v>0.4708333333333334</v>
      </c>
      <c r="I119" s="3">
        <v>0.47314837962962963</v>
      </c>
      <c r="J119" s="3" t="s">
        <v>106</v>
      </c>
      <c r="K119" s="15">
        <f t="shared" si="21"/>
        <v>39.596040395961154</v>
      </c>
      <c r="L119" s="15">
        <v>1.5</v>
      </c>
      <c r="M119" s="16">
        <v>0.5083333333333333</v>
      </c>
      <c r="N119" s="3">
        <v>0.511469212962963</v>
      </c>
      <c r="O119" s="1" t="s">
        <v>107</v>
      </c>
      <c r="P119" s="15">
        <f t="shared" si="22"/>
        <v>19.930611943603367</v>
      </c>
      <c r="Q119" s="15">
        <v>1.8</v>
      </c>
      <c r="R119" s="16">
        <v>0.5506944444444445</v>
      </c>
      <c r="S119" s="3">
        <v>0.5532584490740741</v>
      </c>
      <c r="T119" s="1" t="s">
        <v>108</v>
      </c>
      <c r="U119" s="15">
        <f t="shared" si="23"/>
        <v>29.251117230172557</v>
      </c>
      <c r="V119" s="4" t="s">
        <v>304</v>
      </c>
      <c r="W119" s="18" t="s">
        <v>106</v>
      </c>
      <c r="X119" s="19">
        <f t="shared" si="24"/>
        <v>39.596040395961154</v>
      </c>
      <c r="Y119" s="25" t="s">
        <v>72</v>
      </c>
    </row>
    <row r="120" spans="1:25" ht="15">
      <c r="A120" s="10">
        <f>('[1]Atleti'!$A$82)</f>
        <v>80</v>
      </c>
      <c r="B120" s="20" t="str">
        <f>('[1]Atleti'!$B$82)</f>
        <v>ENGLUND DANIEL</v>
      </c>
      <c r="C120" s="12" t="str">
        <f>('[1]Atleti'!$D$82)</f>
        <v>E Bike</v>
      </c>
      <c r="D120" s="13" t="str">
        <f>('[1]Atleti'!$F$82)</f>
        <v>MAREMMA FREERIDE</v>
      </c>
      <c r="E120" s="14" t="str">
        <f>('[1]Atleti'!$G$82)</f>
        <v>AICS</v>
      </c>
      <c r="F120" s="1"/>
      <c r="G120" s="15">
        <v>2.2</v>
      </c>
      <c r="H120" s="16">
        <v>0.4888888888888889</v>
      </c>
      <c r="I120" s="3">
        <v>0.49176793981481487</v>
      </c>
      <c r="J120" s="3" t="s">
        <v>261</v>
      </c>
      <c r="K120" s="15">
        <f t="shared" si="21"/>
        <v>31.83919597989872</v>
      </c>
      <c r="L120" s="15">
        <v>1.5</v>
      </c>
      <c r="M120" s="16">
        <v>0.5263888888888889</v>
      </c>
      <c r="N120" s="3">
        <v>0.5291898148148148</v>
      </c>
      <c r="O120" s="1" t="s">
        <v>262</v>
      </c>
      <c r="P120" s="15">
        <f t="shared" si="22"/>
        <v>22.3140495867775</v>
      </c>
      <c r="Q120" s="15">
        <v>1.8</v>
      </c>
      <c r="R120" s="16">
        <v>0.56875</v>
      </c>
      <c r="S120" s="3">
        <v>0.57116875</v>
      </c>
      <c r="T120" s="1" t="s">
        <v>263</v>
      </c>
      <c r="U120" s="15">
        <f t="shared" si="23"/>
        <v>31.007751937984178</v>
      </c>
      <c r="V120" s="4" t="s">
        <v>351</v>
      </c>
      <c r="W120" s="18" t="s">
        <v>263</v>
      </c>
      <c r="X120" s="19">
        <f t="shared" si="24"/>
        <v>31.83919597989872</v>
      </c>
      <c r="Y120" s="25" t="s">
        <v>76</v>
      </c>
    </row>
    <row r="121" spans="1:25" ht="15">
      <c r="A121" s="10">
        <f>('[1]Atleti'!$A$68)</f>
        <v>68</v>
      </c>
      <c r="B121" s="11" t="str">
        <f>('[1]Atleti'!$B$68)</f>
        <v>MACJON KACPER</v>
      </c>
      <c r="C121" s="12" t="str">
        <f>('[1]Atleti'!$D$68)</f>
        <v>Elite Sport</v>
      </c>
      <c r="D121" s="13" t="str">
        <f>('[1]Atleti'!$F$68)</f>
        <v>ASD BICIDAMONTAGNA</v>
      </c>
      <c r="E121" s="14" t="str">
        <f>('[1]Atleti'!$G$68)</f>
        <v>FCI</v>
      </c>
      <c r="F121" s="1"/>
      <c r="G121" s="15">
        <v>2.2</v>
      </c>
      <c r="H121" s="16">
        <v>0.484722222222222</v>
      </c>
      <c r="I121" s="3">
        <v>0.487534375</v>
      </c>
      <c r="J121" s="3" t="s">
        <v>206</v>
      </c>
      <c r="K121" s="15">
        <f t="shared" si="21"/>
        <v>32.596616866276975</v>
      </c>
      <c r="L121" s="15">
        <v>1.5</v>
      </c>
      <c r="M121" s="16">
        <v>0.522222222222223</v>
      </c>
      <c r="N121" s="3">
        <v>0.5251689814814815</v>
      </c>
      <c r="O121" s="1" t="s">
        <v>207</v>
      </c>
      <c r="P121" s="15">
        <f t="shared" si="22"/>
        <v>21.209740769840725</v>
      </c>
      <c r="Q121" s="15">
        <v>1.8</v>
      </c>
      <c r="R121" s="16">
        <v>0.564583333333333</v>
      </c>
      <c r="S121" s="3">
        <v>0.5669402777777778</v>
      </c>
      <c r="T121" s="1" t="s">
        <v>208</v>
      </c>
      <c r="U121" s="15">
        <f t="shared" si="23"/>
        <v>31.820860341775</v>
      </c>
      <c r="V121" s="4" t="s">
        <v>333</v>
      </c>
      <c r="W121" s="18" t="s">
        <v>208</v>
      </c>
      <c r="X121" s="19">
        <f t="shared" si="24"/>
        <v>32.596616866276975</v>
      </c>
      <c r="Y121" s="25" t="s">
        <v>130</v>
      </c>
    </row>
    <row r="122" spans="1:25" ht="15">
      <c r="A122" s="10">
        <f>('[1]Atleti'!$A$74)</f>
        <v>74</v>
      </c>
      <c r="B122" s="20" t="str">
        <f>('[1]Atleti'!$B$74)</f>
        <v>LUCCHINI SIMONE</v>
      </c>
      <c r="C122" s="12" t="str">
        <f>('[1]Atleti'!$D$74)</f>
        <v>Elite Sport</v>
      </c>
      <c r="D122" s="13" t="str">
        <f>('[1]Atleti'!$F$74)</f>
        <v>A.S.D. CICLI FATATO</v>
      </c>
      <c r="E122" s="14" t="str">
        <f>('[1]Atleti'!$G$74)</f>
        <v>FCI</v>
      </c>
      <c r="F122" s="1"/>
      <c r="G122" s="15">
        <v>2.2</v>
      </c>
      <c r="H122" s="16">
        <v>0.486805555555556</v>
      </c>
      <c r="I122" s="3">
        <v>0.4896099537037037</v>
      </c>
      <c r="J122" s="3" t="s">
        <v>209</v>
      </c>
      <c r="K122" s="15">
        <f t="shared" si="21"/>
        <v>32.686751960384896</v>
      </c>
      <c r="L122" s="15">
        <v>1.5</v>
      </c>
      <c r="M122" s="16">
        <v>0.524305555555556</v>
      </c>
      <c r="N122" s="3">
        <v>0.5271655092592592</v>
      </c>
      <c r="O122" s="1" t="s">
        <v>180</v>
      </c>
      <c r="P122" s="15">
        <f t="shared" si="22"/>
        <v>21.853500607045703</v>
      </c>
      <c r="Q122" s="15">
        <v>1.8</v>
      </c>
      <c r="R122" s="16">
        <v>0.566666666666666</v>
      </c>
      <c r="S122" s="3">
        <v>0.5691601851851852</v>
      </c>
      <c r="T122" s="1" t="s">
        <v>210</v>
      </c>
      <c r="U122" s="15">
        <f t="shared" si="23"/>
        <v>30.07797994800515</v>
      </c>
      <c r="V122" s="4" t="s">
        <v>334</v>
      </c>
      <c r="W122" s="18" t="s">
        <v>210</v>
      </c>
      <c r="X122" s="19">
        <f t="shared" si="24"/>
        <v>32.686751960384896</v>
      </c>
      <c r="Y122" s="25" t="s">
        <v>134</v>
      </c>
    </row>
    <row r="123" spans="1:25" ht="15">
      <c r="A123" s="10">
        <f>('[1]Atleti'!$A$75)</f>
        <v>75</v>
      </c>
      <c r="B123" s="20" t="str">
        <f>('[1]Atleti'!$B$75)</f>
        <v>REALI ANDREA </v>
      </c>
      <c r="C123" s="12" t="str">
        <f>('[1]Atleti'!$D$75)</f>
        <v>Elite Sport</v>
      </c>
      <c r="D123" s="13" t="str">
        <f>('[1]Atleti'!$F$75)</f>
        <v>A.S.D. CICLI FATATO</v>
      </c>
      <c r="E123" s="14" t="str">
        <f>('[1]Atleti'!$G$75)</f>
        <v>FCI</v>
      </c>
      <c r="F123" s="1"/>
      <c r="G123" s="15">
        <v>2.2</v>
      </c>
      <c r="H123" s="16">
        <v>0.487152777777778</v>
      </c>
      <c r="I123" s="3">
        <v>0.4900803240740741</v>
      </c>
      <c r="J123" s="3" t="s">
        <v>211</v>
      </c>
      <c r="K123" s="15">
        <f t="shared" si="21"/>
        <v>31.311773543134844</v>
      </c>
      <c r="L123" s="15">
        <v>1.5</v>
      </c>
      <c r="M123" s="16">
        <v>0.524652777777779</v>
      </c>
      <c r="N123" s="3">
        <v>0.5273952546296297</v>
      </c>
      <c r="O123" s="1" t="s">
        <v>212</v>
      </c>
      <c r="P123" s="15">
        <f t="shared" si="22"/>
        <v>22.789618062892078</v>
      </c>
      <c r="Q123" s="15">
        <v>1.8</v>
      </c>
      <c r="R123" s="16">
        <v>0.567013888888888</v>
      </c>
      <c r="S123" s="3">
        <v>0.5695130787037037</v>
      </c>
      <c r="T123" s="1" t="s">
        <v>213</v>
      </c>
      <c r="U123" s="15">
        <f t="shared" si="23"/>
        <v>30.00972537395349</v>
      </c>
      <c r="V123" s="4" t="s">
        <v>335</v>
      </c>
      <c r="W123" s="18" t="s">
        <v>213</v>
      </c>
      <c r="X123" s="19">
        <f t="shared" si="24"/>
        <v>31.311773543134844</v>
      </c>
      <c r="Y123" s="25" t="s">
        <v>169</v>
      </c>
    </row>
    <row r="124" spans="1:25" ht="15">
      <c r="A124" s="10">
        <f>('[1]Atleti'!$A$67)</f>
        <v>67</v>
      </c>
      <c r="B124" s="11" t="str">
        <f>('[1]Atleti'!$B$67)</f>
        <v>GRANDI GUGLIELMO</v>
      </c>
      <c r="C124" s="12" t="str">
        <f>('[1]Atleti'!$D$67)</f>
        <v>Elite Sport</v>
      </c>
      <c r="D124" s="13" t="str">
        <f>('[1]Atleti'!$F$67)</f>
        <v>I-MTB A.S.D.</v>
      </c>
      <c r="E124" s="14" t="str">
        <f>('[1]Atleti'!$G$67)</f>
        <v>FCI</v>
      </c>
      <c r="F124" s="1"/>
      <c r="G124" s="15">
        <v>2.2</v>
      </c>
      <c r="H124" s="16">
        <v>0.484375</v>
      </c>
      <c r="I124" s="3">
        <v>0.4868983796296296</v>
      </c>
      <c r="J124" s="3" t="s">
        <v>214</v>
      </c>
      <c r="K124" s="15">
        <f t="shared" si="21"/>
        <v>36.32694248234123</v>
      </c>
      <c r="L124" s="15">
        <v>1.5</v>
      </c>
      <c r="M124" s="16">
        <v>0.521875</v>
      </c>
      <c r="N124" s="3">
        <v>0.5249556712962963</v>
      </c>
      <c r="O124" s="1" t="s">
        <v>215</v>
      </c>
      <c r="P124" s="15">
        <f t="shared" si="22"/>
        <v>20.287786001427634</v>
      </c>
      <c r="Q124" s="15">
        <v>1.8</v>
      </c>
      <c r="R124" s="16">
        <v>0.564236111111111</v>
      </c>
      <c r="S124" s="3">
        <v>0.566825</v>
      </c>
      <c r="T124" s="1" t="s">
        <v>216</v>
      </c>
      <c r="U124" s="15">
        <f t="shared" si="23"/>
        <v>28.969957081544113</v>
      </c>
      <c r="V124" s="4" t="s">
        <v>336</v>
      </c>
      <c r="W124" s="18" t="s">
        <v>214</v>
      </c>
      <c r="X124" s="19">
        <f t="shared" si="24"/>
        <v>36.32694248234123</v>
      </c>
      <c r="Y124" s="25" t="s">
        <v>173</v>
      </c>
    </row>
    <row r="125" spans="1:25" ht="15">
      <c r="A125" s="10">
        <f>('[1]Atleti'!$A$69)</f>
        <v>69</v>
      </c>
      <c r="B125" s="11" t="str">
        <f>('[1]Atleti'!$B$69)</f>
        <v>BENATO JEFERSON LUIZ</v>
      </c>
      <c r="C125" s="12" t="str">
        <f>('[1]Atleti'!$D$69)</f>
        <v>Elite Sport</v>
      </c>
      <c r="D125" s="13" t="str">
        <f>('[1]Atleti'!$F$69)</f>
        <v>ASD MTB SANTAMARINELLA</v>
      </c>
      <c r="E125" s="14" t="str">
        <f>('[1]Atleti'!$G$69)</f>
        <v>FCI</v>
      </c>
      <c r="F125" s="1"/>
      <c r="G125" s="15">
        <v>2.2</v>
      </c>
      <c r="H125" s="16">
        <v>0.485069444444444</v>
      </c>
      <c r="I125" s="3">
        <v>0.4879341435185185</v>
      </c>
      <c r="J125" s="3" t="s">
        <v>217</v>
      </c>
      <c r="K125" s="15">
        <f t="shared" si="21"/>
        <v>31.99870712293983</v>
      </c>
      <c r="L125" s="15">
        <v>1.5</v>
      </c>
      <c r="M125" s="16">
        <v>0.522569444444445</v>
      </c>
      <c r="N125" s="3">
        <v>0.5255133101851852</v>
      </c>
      <c r="O125" s="1" t="s">
        <v>218</v>
      </c>
      <c r="P125" s="15">
        <f t="shared" si="22"/>
        <v>21.230587772757712</v>
      </c>
      <c r="Q125" s="15">
        <v>1.8</v>
      </c>
      <c r="R125" s="16">
        <v>0.564930555555555</v>
      </c>
      <c r="S125" s="24">
        <v>0.5673186342592592</v>
      </c>
      <c r="T125" s="1" t="s">
        <v>219</v>
      </c>
      <c r="U125" s="15">
        <f t="shared" si="23"/>
        <v>31.406000096926018</v>
      </c>
      <c r="V125" s="4" t="s">
        <v>337</v>
      </c>
      <c r="W125" s="18" t="s">
        <v>219</v>
      </c>
      <c r="X125" s="19">
        <f t="shared" si="24"/>
        <v>31.99870712293983</v>
      </c>
      <c r="Y125" s="25" t="s">
        <v>177</v>
      </c>
    </row>
    <row r="126" spans="1:25" ht="15">
      <c r="A126" s="10">
        <f>('[1]Atleti'!$A$43)</f>
        <v>44</v>
      </c>
      <c r="B126" s="11" t="str">
        <f>('[1]Atleti'!$B$43)</f>
        <v>PAPI MARCO NADIR</v>
      </c>
      <c r="C126" s="12" t="str">
        <f>('[1]Atleti'!$D$43)</f>
        <v>Master 1</v>
      </c>
      <c r="D126" s="13" t="str">
        <f>('[1]Atleti'!$F$43)</f>
        <v>ASD SAM ENDURO TEAM</v>
      </c>
      <c r="E126" s="14" t="str">
        <f>('[1]Atleti'!$G$43)</f>
        <v>FCI</v>
      </c>
      <c r="F126" s="1"/>
      <c r="G126" s="15">
        <v>2.2</v>
      </c>
      <c r="H126" s="16">
        <v>0.476388888888889</v>
      </c>
      <c r="I126" s="3">
        <v>0.47919953703703705</v>
      </c>
      <c r="J126" s="3" t="s">
        <v>142</v>
      </c>
      <c r="K126" s="15">
        <f t="shared" si="21"/>
        <v>32.61406687530968</v>
      </c>
      <c r="L126" s="15">
        <v>1.5</v>
      </c>
      <c r="M126" s="16">
        <v>0.513888888888889</v>
      </c>
      <c r="N126" s="3">
        <v>0.516855787037037</v>
      </c>
      <c r="O126" s="1" t="s">
        <v>143</v>
      </c>
      <c r="P126" s="15">
        <f t="shared" si="22"/>
        <v>21.06577202153424</v>
      </c>
      <c r="Q126" s="15">
        <v>1.8</v>
      </c>
      <c r="R126" s="16">
        <v>0.55625</v>
      </c>
      <c r="S126" s="3">
        <v>0.5588186342592593</v>
      </c>
      <c r="T126" s="1" t="s">
        <v>144</v>
      </c>
      <c r="U126" s="15">
        <f t="shared" si="23"/>
        <v>29.198395890596363</v>
      </c>
      <c r="V126" s="4" t="s">
        <v>315</v>
      </c>
      <c r="W126" s="18" t="s">
        <v>144</v>
      </c>
      <c r="X126" s="19">
        <f t="shared" si="24"/>
        <v>32.61406687530968</v>
      </c>
      <c r="Y126" s="25" t="s">
        <v>181</v>
      </c>
    </row>
    <row r="127" spans="1:25" ht="15">
      <c r="A127" s="10">
        <f>('[1]Atleti'!$A$55)</f>
        <v>56</v>
      </c>
      <c r="B127" s="11" t="str">
        <f>('[1]Atleti'!$B$55)</f>
        <v>TIEZZI ANDREA</v>
      </c>
      <c r="C127" s="12" t="str">
        <f>('[1]Atleti'!$D$55)</f>
        <v>Master 1</v>
      </c>
      <c r="D127" s="13" t="str">
        <f>('[1]Atleti'!$F$55)</f>
        <v>MAREMMA FREERIDE</v>
      </c>
      <c r="E127" s="14" t="str">
        <f>('[1]Atleti'!$G$55)</f>
        <v>AICS</v>
      </c>
      <c r="F127" s="1"/>
      <c r="G127" s="15">
        <v>2.2</v>
      </c>
      <c r="H127" s="16">
        <v>0.480555555555556</v>
      </c>
      <c r="I127" s="3">
        <v>0.4833644675925926</v>
      </c>
      <c r="J127" s="3" t="s">
        <v>145</v>
      </c>
      <c r="K127" s="15">
        <f t="shared" si="21"/>
        <v>32.634224731143654</v>
      </c>
      <c r="L127" s="15">
        <v>1.5</v>
      </c>
      <c r="M127" s="16">
        <v>0.518055555555556</v>
      </c>
      <c r="N127" s="3">
        <v>0.5210945601851852</v>
      </c>
      <c r="O127" s="1" t="s">
        <v>146</v>
      </c>
      <c r="P127" s="15">
        <f t="shared" si="22"/>
        <v>20.565944319613333</v>
      </c>
      <c r="Q127" s="15">
        <v>1.8</v>
      </c>
      <c r="R127" s="16">
        <v>0.560416666666666</v>
      </c>
      <c r="S127" s="3">
        <v>0.5629354166666667</v>
      </c>
      <c r="T127" s="1" t="s">
        <v>147</v>
      </c>
      <c r="U127" s="15">
        <f t="shared" si="23"/>
        <v>29.77667493795722</v>
      </c>
      <c r="V127" s="4" t="s">
        <v>316</v>
      </c>
      <c r="W127" s="18" t="s">
        <v>147</v>
      </c>
      <c r="X127" s="19">
        <f t="shared" si="24"/>
        <v>32.634224731143654</v>
      </c>
      <c r="Y127" s="25" t="s">
        <v>185</v>
      </c>
    </row>
    <row r="128" spans="1:25" ht="15">
      <c r="A128" s="10">
        <f>('[1]Atleti'!$A$77)</f>
        <v>77</v>
      </c>
      <c r="B128" s="20" t="str">
        <f>('[1]Atleti'!$B$77)</f>
        <v>CORTELLESI EDUARDO</v>
      </c>
      <c r="C128" s="12" t="str">
        <f>('[1]Atleti'!$D$77)</f>
        <v>Elite Sport</v>
      </c>
      <c r="D128" s="13" t="str">
        <f>('[1]Atleti'!$F$77)</f>
        <v>A.S.D 2010 GRAVITYTEAM</v>
      </c>
      <c r="E128" s="14" t="str">
        <f>('[1]Atleti'!$G$77)</f>
        <v>FCI</v>
      </c>
      <c r="F128" s="1"/>
      <c r="G128" s="15">
        <v>2.2</v>
      </c>
      <c r="H128" s="16">
        <v>0.487847222222222</v>
      </c>
      <c r="I128" s="3">
        <v>0.49078877314814817</v>
      </c>
      <c r="J128" s="3" t="s">
        <v>220</v>
      </c>
      <c r="K128" s="15">
        <f t="shared" si="21"/>
        <v>31.162699193387</v>
      </c>
      <c r="L128" s="15">
        <v>1.5</v>
      </c>
      <c r="M128" s="16">
        <v>0.525347222222223</v>
      </c>
      <c r="N128" s="3">
        <v>0.5281938657407407</v>
      </c>
      <c r="O128" s="1" t="s">
        <v>221</v>
      </c>
      <c r="P128" s="15">
        <f t="shared" si="22"/>
        <v>21.95568204920322</v>
      </c>
      <c r="Q128" s="15">
        <v>1.8</v>
      </c>
      <c r="R128" s="16">
        <v>0.567708333333332</v>
      </c>
      <c r="S128" s="3">
        <v>0.5703157407407408</v>
      </c>
      <c r="T128" s="1" t="s">
        <v>222</v>
      </c>
      <c r="U128" s="15">
        <f t="shared" si="23"/>
        <v>28.764204545440023</v>
      </c>
      <c r="V128" s="4" t="s">
        <v>338</v>
      </c>
      <c r="W128" s="18" t="s">
        <v>222</v>
      </c>
      <c r="X128" s="19">
        <f t="shared" si="24"/>
        <v>31.162699193387</v>
      </c>
      <c r="Y128" s="25" t="s">
        <v>189</v>
      </c>
    </row>
    <row r="129" spans="1:25" ht="15">
      <c r="A129" s="10">
        <f>('[1]Atleti'!$A$23)</f>
        <v>24</v>
      </c>
      <c r="B129" s="11" t="str">
        <f>('[1]Atleti'!$B$23)</f>
        <v>TONCELLI EMILIANO</v>
      </c>
      <c r="C129" s="12" t="str">
        <f>('[1]Atleti'!$D$23)</f>
        <v>Master 3</v>
      </c>
      <c r="D129" s="13" t="str">
        <f>('[1]Atleti'!$F$23)</f>
        <v>MAREMMA FREERIDE</v>
      </c>
      <c r="E129" s="14" t="str">
        <f>('[1]Atleti'!$G$23)</f>
        <v>AICS</v>
      </c>
      <c r="F129" s="1"/>
      <c r="G129" s="15">
        <v>2.2</v>
      </c>
      <c r="H129" s="16">
        <v>0.469444444444445</v>
      </c>
      <c r="I129" s="3">
        <v>0.47210208333333337</v>
      </c>
      <c r="J129" s="3" t="s">
        <v>84</v>
      </c>
      <c r="K129" s="15">
        <f t="shared" si="21"/>
        <v>34.49176900967489</v>
      </c>
      <c r="L129" s="15">
        <v>1.5</v>
      </c>
      <c r="M129" s="16">
        <v>0.506944444444445</v>
      </c>
      <c r="N129" s="3">
        <v>0.5101570601851851</v>
      </c>
      <c r="O129" s="1" t="s">
        <v>85</v>
      </c>
      <c r="P129" s="15">
        <f t="shared" si="22"/>
        <v>19.454552004903146</v>
      </c>
      <c r="Q129" s="15">
        <v>1.8</v>
      </c>
      <c r="R129" s="16">
        <v>0.549305555555555</v>
      </c>
      <c r="S129" s="3">
        <v>0.5518770833333333</v>
      </c>
      <c r="T129" s="1" t="s">
        <v>86</v>
      </c>
      <c r="U129" s="15">
        <f t="shared" si="23"/>
        <v>29.16554145287071</v>
      </c>
      <c r="V129" s="4" t="s">
        <v>297</v>
      </c>
      <c r="W129" s="18" t="s">
        <v>86</v>
      </c>
      <c r="X129" s="19">
        <f t="shared" si="24"/>
        <v>34.49176900967489</v>
      </c>
      <c r="Y129" s="25" t="s">
        <v>193</v>
      </c>
    </row>
    <row r="130" spans="1:25" ht="15">
      <c r="A130" s="10">
        <f>('[1]Atleti'!$A$22)</f>
        <v>23</v>
      </c>
      <c r="B130" s="11" t="str">
        <f>('[1]Atleti'!$B$22)</f>
        <v>MAZZARISI MASSIMILIANO</v>
      </c>
      <c r="C130" s="12" t="str">
        <f>('[1]Atleti'!$D$22)</f>
        <v>Master 3</v>
      </c>
      <c r="D130" s="13" t="str">
        <f>('[1]Atleti'!$F$22)</f>
        <v>ASD SAM ENDURO TEAM</v>
      </c>
      <c r="E130" s="14" t="str">
        <f>('[1]Atleti'!$G$22)</f>
        <v>FCI</v>
      </c>
      <c r="F130" s="1"/>
      <c r="G130" s="15">
        <v>2.2</v>
      </c>
      <c r="H130" s="16">
        <v>0.469097222222222</v>
      </c>
      <c r="I130" s="3">
        <v>0.47185208333333334</v>
      </c>
      <c r="J130" s="3" t="s">
        <v>87</v>
      </c>
      <c r="K130" s="15">
        <f t="shared" si="21"/>
        <v>33.27451474665718</v>
      </c>
      <c r="L130" s="15">
        <v>1.5</v>
      </c>
      <c r="M130" s="16">
        <v>0.506597222222222</v>
      </c>
      <c r="N130" s="3">
        <v>0.5097697916666667</v>
      </c>
      <c r="O130" s="1" t="s">
        <v>88</v>
      </c>
      <c r="P130" s="15">
        <f t="shared" si="22"/>
        <v>19.700120389623255</v>
      </c>
      <c r="Q130" s="15">
        <v>1.8</v>
      </c>
      <c r="R130" s="16">
        <v>0.548958333333333</v>
      </c>
      <c r="S130" s="3">
        <v>0.5515233796296296</v>
      </c>
      <c r="T130" s="1" t="s">
        <v>89</v>
      </c>
      <c r="U130" s="15">
        <f t="shared" si="23"/>
        <v>29.239238335886643</v>
      </c>
      <c r="V130" s="4" t="s">
        <v>298</v>
      </c>
      <c r="W130" s="18" t="s">
        <v>89</v>
      </c>
      <c r="X130" s="19">
        <f t="shared" si="24"/>
        <v>33.27451474665718</v>
      </c>
      <c r="Y130" s="25" t="s">
        <v>197</v>
      </c>
    </row>
    <row r="131" spans="1:25" ht="15">
      <c r="A131" s="10">
        <f>('[1]Atleti'!$A$49)</f>
        <v>50</v>
      </c>
      <c r="B131" s="11" t="str">
        <f>('[1]Atleti'!$B$49)</f>
        <v>GHEZZANI NICOLA</v>
      </c>
      <c r="C131" s="12" t="str">
        <f>('[1]Atleti'!$D$49)</f>
        <v>Master 1</v>
      </c>
      <c r="D131" s="13" t="str">
        <f>('[1]Atleti'!$F$49)</f>
        <v>A.S.D.BIKE STORE MTB CAFE'</v>
      </c>
      <c r="E131" s="14" t="str">
        <f>('[1]Atleti'!$G$49)</f>
        <v>FCI</v>
      </c>
      <c r="F131" s="1"/>
      <c r="G131" s="15">
        <v>2.2</v>
      </c>
      <c r="H131" s="16">
        <v>0.478472222222223</v>
      </c>
      <c r="I131" s="3">
        <v>0.48116331018518516</v>
      </c>
      <c r="J131" s="3" t="s">
        <v>148</v>
      </c>
      <c r="K131" s="15">
        <f t="shared" si="21"/>
        <v>34.06305105157815</v>
      </c>
      <c r="L131" s="15">
        <v>1.5</v>
      </c>
      <c r="M131" s="16">
        <v>0.515972222222223</v>
      </c>
      <c r="N131" s="3">
        <v>0.5190878472222222</v>
      </c>
      <c r="O131" s="1" t="s">
        <v>149</v>
      </c>
      <c r="P131" s="15">
        <f t="shared" si="22"/>
        <v>20.060180541630167</v>
      </c>
      <c r="Q131" s="15">
        <v>1.8</v>
      </c>
      <c r="R131" s="16">
        <v>0.558333333333333</v>
      </c>
      <c r="S131" s="3">
        <v>0.5610430555555556</v>
      </c>
      <c r="T131" s="1" t="s">
        <v>150</v>
      </c>
      <c r="U131" s="15">
        <f t="shared" si="23"/>
        <v>27.678113787797844</v>
      </c>
      <c r="V131" s="4" t="s">
        <v>317</v>
      </c>
      <c r="W131" s="18" t="s">
        <v>148</v>
      </c>
      <c r="X131" s="19">
        <f t="shared" si="24"/>
        <v>34.06305105157815</v>
      </c>
      <c r="Y131" s="25" t="s">
        <v>201</v>
      </c>
    </row>
    <row r="132" spans="1:25" ht="15">
      <c r="A132" s="10">
        <f>('[1]Atleti'!$A$11)</f>
        <v>11</v>
      </c>
      <c r="B132" s="11" t="str">
        <f>('[1]Atleti'!$B$11)</f>
        <v>SANTUCCI MASSIMILIANO</v>
      </c>
      <c r="C132" s="12" t="str">
        <f>('[1]Atleti'!$D$11)</f>
        <v>Master 5</v>
      </c>
      <c r="D132" s="13" t="str">
        <f>('[1]Atleti'!$F$11)</f>
        <v>A.S.D. CICLI ANTONELLI</v>
      </c>
      <c r="E132" s="14" t="str">
        <f>('[1]Atleti'!$G$11)</f>
        <v>FCI</v>
      </c>
      <c r="F132" s="1"/>
      <c r="G132" s="15">
        <v>2.2</v>
      </c>
      <c r="H132" s="16">
        <v>0.464930555555556</v>
      </c>
      <c r="I132" s="24">
        <v>0.4678540509259259</v>
      </c>
      <c r="J132" s="3" t="s">
        <v>38</v>
      </c>
      <c r="K132" s="15">
        <f t="shared" si="21"/>
        <v>31.355160536843403</v>
      </c>
      <c r="L132" s="15">
        <v>1.5</v>
      </c>
      <c r="M132" s="16">
        <v>0.502430555555556</v>
      </c>
      <c r="N132" s="3">
        <v>0.5055015046296296</v>
      </c>
      <c r="O132" s="1" t="s">
        <v>39</v>
      </c>
      <c r="P132" s="15">
        <f t="shared" si="22"/>
        <v>20.352014472546966</v>
      </c>
      <c r="Q132" s="15">
        <v>1.8</v>
      </c>
      <c r="R132" s="16">
        <v>0.544791666666667</v>
      </c>
      <c r="S132" s="3">
        <v>0.5473393518518518</v>
      </c>
      <c r="T132" s="1" t="s">
        <v>40</v>
      </c>
      <c r="U132" s="15">
        <f t="shared" si="23"/>
        <v>29.438488097406122</v>
      </c>
      <c r="V132" s="4" t="s">
        <v>284</v>
      </c>
      <c r="W132" s="18" t="s">
        <v>40</v>
      </c>
      <c r="X132" s="19">
        <f t="shared" si="24"/>
        <v>31.355160536843403</v>
      </c>
      <c r="Y132" s="25" t="s">
        <v>357</v>
      </c>
    </row>
    <row r="133" spans="1:25" ht="15">
      <c r="A133" s="10">
        <f>('[1]Atleti'!$A$20)</f>
        <v>21</v>
      </c>
      <c r="B133" s="11" t="str">
        <f>('[1]Atleti'!$B$20)</f>
        <v>NOCCIOLINI NICOLA</v>
      </c>
      <c r="C133" s="12" t="str">
        <f>('[1]Atleti'!$D$20)</f>
        <v>Master 3</v>
      </c>
      <c r="D133" s="13" t="str">
        <f>('[1]Atleti'!$F$20)</f>
        <v>A.S.D. HIMOD BIKE 4ELEMENTS</v>
      </c>
      <c r="E133" s="14" t="str">
        <f>('[1]Atleti'!$G$20)</f>
        <v>FCI</v>
      </c>
      <c r="F133" s="1"/>
      <c r="G133" s="15">
        <v>2.2</v>
      </c>
      <c r="H133" s="16">
        <v>0.4684027777777778</v>
      </c>
      <c r="I133" s="3">
        <v>0.47119351851851854</v>
      </c>
      <c r="J133" s="3" t="s">
        <v>90</v>
      </c>
      <c r="K133" s="15">
        <f t="shared" si="21"/>
        <v>32.84671532846693</v>
      </c>
      <c r="L133" s="15">
        <v>1.5</v>
      </c>
      <c r="M133" s="16">
        <v>0.5059027777777778</v>
      </c>
      <c r="N133" s="3">
        <v>0.5090817129629629</v>
      </c>
      <c r="O133" s="1" t="s">
        <v>91</v>
      </c>
      <c r="P133" s="15">
        <f t="shared" si="22"/>
        <v>19.660671375519453</v>
      </c>
      <c r="Q133" s="15">
        <v>1.8</v>
      </c>
      <c r="R133" s="16">
        <v>0.5482638888888889</v>
      </c>
      <c r="S133" s="3">
        <v>0.5508622685185185</v>
      </c>
      <c r="T133" s="1" t="s">
        <v>92</v>
      </c>
      <c r="U133" s="15">
        <f t="shared" si="23"/>
        <v>28.864142538975717</v>
      </c>
      <c r="V133" s="4" t="s">
        <v>299</v>
      </c>
      <c r="W133" s="18" t="s">
        <v>92</v>
      </c>
      <c r="X133" s="19">
        <f t="shared" si="24"/>
        <v>32.84671532846693</v>
      </c>
      <c r="Y133" s="25" t="s">
        <v>358</v>
      </c>
    </row>
    <row r="134" spans="1:25" ht="15">
      <c r="A134" s="10">
        <f>('[1]Atleti'!$A$30)</f>
        <v>30</v>
      </c>
      <c r="B134" s="11" t="str">
        <f>('[1]Atleti'!$B$30)</f>
        <v>D'ARCANGELI VALERIO</v>
      </c>
      <c r="C134" s="12" t="str">
        <f>('[1]Atleti'!$D$30)</f>
        <v>Master 2</v>
      </c>
      <c r="D134" s="13" t="str">
        <f>('[1]Atleti'!$F$30)</f>
        <v>BIKESTORE RACING TEAM</v>
      </c>
      <c r="E134" s="14" t="str">
        <f>('[1]Atleti'!$G$30)</f>
        <v>FCI</v>
      </c>
      <c r="F134" s="1"/>
      <c r="G134" s="15">
        <v>2.2</v>
      </c>
      <c r="H134" s="16">
        <v>0.471527777777778</v>
      </c>
      <c r="I134" s="3">
        <v>0.47423425925925927</v>
      </c>
      <c r="J134" s="3" t="s">
        <v>109</v>
      </c>
      <c r="K134" s="15">
        <f t="shared" si="21"/>
        <v>33.869312350327505</v>
      </c>
      <c r="L134" s="15">
        <v>1.5</v>
      </c>
      <c r="M134" s="16">
        <v>0.509027777777778</v>
      </c>
      <c r="N134" s="3">
        <v>0.5122609953703704</v>
      </c>
      <c r="O134" s="1" t="s">
        <v>110</v>
      </c>
      <c r="P134" s="15">
        <f t="shared" si="22"/>
        <v>19.33058886701368</v>
      </c>
      <c r="Q134" s="15">
        <v>1.8</v>
      </c>
      <c r="R134" s="16">
        <v>0.551388888888889</v>
      </c>
      <c r="S134" s="3">
        <v>0.554018287037037</v>
      </c>
      <c r="T134" s="1" t="s">
        <v>111</v>
      </c>
      <c r="U134" s="15">
        <f t="shared" si="23"/>
        <v>28.523637644160434</v>
      </c>
      <c r="V134" s="4" t="s">
        <v>305</v>
      </c>
      <c r="W134" s="18" t="s">
        <v>111</v>
      </c>
      <c r="X134" s="19">
        <f t="shared" si="24"/>
        <v>33.869312350327505</v>
      </c>
      <c r="Y134" s="25" t="s">
        <v>359</v>
      </c>
    </row>
    <row r="135" spans="1:25" ht="15">
      <c r="A135" s="10">
        <f>('[1]Atleti'!$A$56)</f>
        <v>57</v>
      </c>
      <c r="B135" s="20" t="str">
        <f>('[1]Atleti'!$B$56)</f>
        <v>LIBERATI ROBERTO</v>
      </c>
      <c r="C135" s="12" t="str">
        <f>('[1]Atleti'!$D$56)</f>
        <v>Master 1</v>
      </c>
      <c r="D135" s="13" t="str">
        <f>('[1]Atleti'!$F$56)</f>
        <v>A.S.D 2010 GRAVITYTEAM</v>
      </c>
      <c r="E135" s="14" t="str">
        <f>('[1]Atleti'!$G$56)</f>
        <v>FCI</v>
      </c>
      <c r="F135" s="1"/>
      <c r="G135" s="15">
        <v>2.2</v>
      </c>
      <c r="H135" s="16">
        <v>0.480902777777779</v>
      </c>
      <c r="I135" s="3">
        <v>0.483496412037037</v>
      </c>
      <c r="J135" s="3" t="s">
        <v>151</v>
      </c>
      <c r="K135" s="15">
        <f t="shared" si="21"/>
        <v>35.342942567735285</v>
      </c>
      <c r="L135" s="15">
        <v>1.5</v>
      </c>
      <c r="M135" s="16">
        <v>0.518402777777779</v>
      </c>
      <c r="N135" s="3">
        <v>0.5217267361111111</v>
      </c>
      <c r="O135" s="1" t="s">
        <v>152</v>
      </c>
      <c r="P135" s="15">
        <f t="shared" si="22"/>
        <v>18.80288310875032</v>
      </c>
      <c r="Q135" s="15">
        <v>1.8</v>
      </c>
      <c r="R135" s="16">
        <v>0.560763888888888</v>
      </c>
      <c r="S135" s="3">
        <v>0.5634337962962963</v>
      </c>
      <c r="T135" s="1" t="s">
        <v>153</v>
      </c>
      <c r="U135" s="15">
        <f t="shared" si="23"/>
        <v>28.090861799885975</v>
      </c>
      <c r="V135" s="4" t="s">
        <v>318</v>
      </c>
      <c r="W135" s="18" t="s">
        <v>151</v>
      </c>
      <c r="X135" s="19">
        <f t="shared" si="24"/>
        <v>35.342942567735285</v>
      </c>
      <c r="Y135" s="25" t="s">
        <v>360</v>
      </c>
    </row>
    <row r="136" spans="1:25" ht="15">
      <c r="A136" s="10">
        <f>('[1]Atleti'!$A$73)</f>
        <v>73</v>
      </c>
      <c r="B136" s="20" t="str">
        <f>('[1]Atleti'!$B$73)</f>
        <v>CARDINALE ALESSIO</v>
      </c>
      <c r="C136" s="12" t="str">
        <f>('[1]Atleti'!$D$73)</f>
        <v>Elite Sport</v>
      </c>
      <c r="D136" s="13" t="str">
        <f>('[1]Atleti'!$F$73)</f>
        <v>A.S.D 2010 GRAVITYTEAM</v>
      </c>
      <c r="E136" s="14" t="str">
        <f>('[1]Atleti'!$G$73)</f>
        <v>FCI</v>
      </c>
      <c r="F136" s="1"/>
      <c r="G136" s="15">
        <v>2.2</v>
      </c>
      <c r="H136" s="16">
        <v>0.486458333333333</v>
      </c>
      <c r="I136" s="3">
        <v>0.4894892361111111</v>
      </c>
      <c r="J136" s="3" t="s">
        <v>223</v>
      </c>
      <c r="K136" s="15">
        <f t="shared" si="21"/>
        <v>30.244014205518397</v>
      </c>
      <c r="L136" s="15">
        <v>1.5</v>
      </c>
      <c r="M136" s="16">
        <v>0.523958333333334</v>
      </c>
      <c r="N136" s="3">
        <v>0.5268418981481481</v>
      </c>
      <c r="O136" s="1" t="s">
        <v>224</v>
      </c>
      <c r="P136" s="15">
        <f t="shared" si="22"/>
        <v>21.674560488084285</v>
      </c>
      <c r="Q136" s="15">
        <v>1.8</v>
      </c>
      <c r="R136" s="16">
        <v>0.566319444444444</v>
      </c>
      <c r="S136" s="3">
        <v>0.5690008101851852</v>
      </c>
      <c r="T136" s="1" t="s">
        <v>225</v>
      </c>
      <c r="U136" s="15">
        <f t="shared" si="23"/>
        <v>27.970820563728296</v>
      </c>
      <c r="V136" s="4" t="s">
        <v>339</v>
      </c>
      <c r="W136" s="18" t="s">
        <v>225</v>
      </c>
      <c r="X136" s="19">
        <f t="shared" si="24"/>
        <v>30.244014205518397</v>
      </c>
      <c r="Y136" s="25" t="s">
        <v>361</v>
      </c>
    </row>
    <row r="137" spans="1:25" ht="15">
      <c r="A137" s="10">
        <f>('[1]Atleti'!$A$21)</f>
        <v>22</v>
      </c>
      <c r="B137" s="11" t="str">
        <f>('[1]Atleti'!$B$21)</f>
        <v>TESEI ANDREA</v>
      </c>
      <c r="C137" s="12" t="str">
        <f>('[1]Atleti'!$D$21)</f>
        <v>Master 3</v>
      </c>
      <c r="D137" s="13" t="str">
        <f>('[1]Atleti'!$F$21)</f>
        <v>SOC. ELBA OVEST</v>
      </c>
      <c r="E137" s="14" t="str">
        <f>('[1]Atleti'!$G$21)</f>
        <v>FCI</v>
      </c>
      <c r="F137" s="1"/>
      <c r="G137" s="15">
        <v>2.2</v>
      </c>
      <c r="H137" s="16">
        <v>0.46875</v>
      </c>
      <c r="I137" s="3">
        <v>0.47149444444444444</v>
      </c>
      <c r="J137" s="3" t="s">
        <v>93</v>
      </c>
      <c r="K137" s="15">
        <f t="shared" si="21"/>
        <v>33.40080971659927</v>
      </c>
      <c r="L137" s="15">
        <v>1.5</v>
      </c>
      <c r="M137" s="16">
        <v>0.50625</v>
      </c>
      <c r="N137" s="3">
        <v>0.5094884259259259</v>
      </c>
      <c r="O137" s="1" t="s">
        <v>94</v>
      </c>
      <c r="P137" s="15">
        <f t="shared" si="22"/>
        <v>19.2994996426018</v>
      </c>
      <c r="Q137" s="15">
        <v>1.8</v>
      </c>
      <c r="R137" s="16">
        <v>0.548611111111111</v>
      </c>
      <c r="S137" s="3">
        <v>0.5512486111111111</v>
      </c>
      <c r="T137" s="1" t="s">
        <v>95</v>
      </c>
      <c r="U137" s="15">
        <f t="shared" si="23"/>
        <v>28.436018957345212</v>
      </c>
      <c r="V137" s="4" t="s">
        <v>300</v>
      </c>
      <c r="W137" s="18" t="s">
        <v>95</v>
      </c>
      <c r="X137" s="19">
        <f t="shared" si="24"/>
        <v>33.40080971659927</v>
      </c>
      <c r="Y137" s="25" t="s">
        <v>362</v>
      </c>
    </row>
    <row r="138" spans="1:25" ht="15">
      <c r="A138" s="10">
        <f>('[1]Atleti'!$A$60)</f>
        <v>60</v>
      </c>
      <c r="B138" s="11" t="str">
        <f>('[1]Atleti'!$B$60)</f>
        <v>RUBANO FRANCESCO PAOLO</v>
      </c>
      <c r="C138" s="12" t="str">
        <f>('[1]Atleti'!$D$60)</f>
        <v>Elite Sport</v>
      </c>
      <c r="D138" s="13" t="str">
        <f>('[1]Atleti'!$F$60)</f>
        <v>BIKE TRADE RACING</v>
      </c>
      <c r="E138" s="14" t="str">
        <f>('[1]Atleti'!$G$60)</f>
        <v>FCI</v>
      </c>
      <c r="F138" s="1"/>
      <c r="G138" s="15">
        <v>2.2</v>
      </c>
      <c r="H138" s="16">
        <v>0.481944444444444</v>
      </c>
      <c r="I138" s="3">
        <v>0.48482743055555555</v>
      </c>
      <c r="J138" s="3" t="s">
        <v>226</v>
      </c>
      <c r="K138" s="15">
        <f t="shared" si="21"/>
        <v>31.79573648078534</v>
      </c>
      <c r="L138" s="15">
        <v>1.5</v>
      </c>
      <c r="M138" s="16">
        <v>0.519444444444444</v>
      </c>
      <c r="N138" s="3">
        <v>0.5226142361111111</v>
      </c>
      <c r="O138" s="1" t="s">
        <v>227</v>
      </c>
      <c r="P138" s="15">
        <f t="shared" si="22"/>
        <v>19.717384160365437</v>
      </c>
      <c r="Q138" s="15">
        <v>1.8</v>
      </c>
      <c r="R138" s="16">
        <v>0.561805555555555</v>
      </c>
      <c r="S138" s="3">
        <v>0.5644055555555555</v>
      </c>
      <c r="T138" s="1" t="s">
        <v>228</v>
      </c>
      <c r="U138" s="15">
        <f t="shared" si="23"/>
        <v>28.8461538461484</v>
      </c>
      <c r="V138" s="4" t="s">
        <v>340</v>
      </c>
      <c r="W138" s="18" t="s">
        <v>228</v>
      </c>
      <c r="X138" s="19">
        <f t="shared" si="24"/>
        <v>31.79573648078534</v>
      </c>
      <c r="Y138" s="25" t="s">
        <v>363</v>
      </c>
    </row>
    <row r="139" spans="1:25" ht="15">
      <c r="A139" s="10">
        <f>('[1]Atleti'!$A$65)</f>
        <v>65</v>
      </c>
      <c r="B139" s="11" t="str">
        <f>('[1]Atleti'!$B$65)</f>
        <v>PETRENI LAPO</v>
      </c>
      <c r="C139" s="12" t="str">
        <f>('[1]Atleti'!$D$65)</f>
        <v>Elite Sport</v>
      </c>
      <c r="D139" s="13" t="str">
        <f>('[1]Atleti'!$F$65)</f>
        <v>BIKESTORE RACING TEAM</v>
      </c>
      <c r="E139" s="14" t="str">
        <f>('[1]Atleti'!$G$65)</f>
        <v>FCI</v>
      </c>
      <c r="F139" s="1"/>
      <c r="G139" s="15">
        <v>2.2</v>
      </c>
      <c r="H139" s="16">
        <v>0.483680555555556</v>
      </c>
      <c r="I139" s="3">
        <v>0.4867105324074074</v>
      </c>
      <c r="J139" s="3" t="s">
        <v>229</v>
      </c>
      <c r="K139" s="15">
        <f t="shared" si="21"/>
        <v>30.253256426911452</v>
      </c>
      <c r="L139" s="15">
        <v>1.5</v>
      </c>
      <c r="M139" s="16">
        <v>0.521180555555556</v>
      </c>
      <c r="N139" s="3">
        <v>0.5242569444444444</v>
      </c>
      <c r="O139" s="1" t="s">
        <v>230</v>
      </c>
      <c r="P139" s="15">
        <f t="shared" si="22"/>
        <v>20.316027088039394</v>
      </c>
      <c r="Q139" s="15">
        <v>1.8</v>
      </c>
      <c r="R139" s="16">
        <v>0.563541666666666</v>
      </c>
      <c r="S139" s="3">
        <v>0.5660886574074074</v>
      </c>
      <c r="T139" s="1" t="s">
        <v>231</v>
      </c>
      <c r="U139" s="15">
        <f t="shared" si="23"/>
        <v>29.446514586923403</v>
      </c>
      <c r="V139" s="4" t="s">
        <v>341</v>
      </c>
      <c r="W139" s="18" t="s">
        <v>231</v>
      </c>
      <c r="X139" s="19">
        <f t="shared" si="24"/>
        <v>30.253256426911452</v>
      </c>
      <c r="Y139" s="25" t="s">
        <v>364</v>
      </c>
    </row>
    <row r="140" spans="1:25" ht="15">
      <c r="A140" s="10">
        <f>('[1]Atleti'!$A$48)</f>
        <v>49</v>
      </c>
      <c r="B140" s="11" t="str">
        <f>('[1]Atleti'!$B$48)</f>
        <v>PELLINO SIMONE</v>
      </c>
      <c r="C140" s="12" t="str">
        <f>('[1]Atleti'!$D$48)</f>
        <v>Master 1</v>
      </c>
      <c r="D140" s="13" t="str">
        <f>('[1]Atleti'!$F$48)</f>
        <v>A.S.D.BIKE STORE MTB CAFE'</v>
      </c>
      <c r="E140" s="14" t="str">
        <f>('[1]Atleti'!$G$48)</f>
        <v>FCI</v>
      </c>
      <c r="F140" s="1"/>
      <c r="G140" s="15">
        <v>2.2</v>
      </c>
      <c r="H140" s="16">
        <v>0.478125</v>
      </c>
      <c r="I140" s="3">
        <v>0.48087233796296297</v>
      </c>
      <c r="J140" s="3" t="s">
        <v>198</v>
      </c>
      <c r="K140" s="15">
        <f t="shared" si="21"/>
        <v>33.36563171420164</v>
      </c>
      <c r="L140" s="15">
        <v>1.5</v>
      </c>
      <c r="M140" s="16">
        <v>0.515625</v>
      </c>
      <c r="N140" s="3">
        <v>0.5188200231481481</v>
      </c>
      <c r="O140" s="1" t="s">
        <v>199</v>
      </c>
      <c r="P140" s="15">
        <f t="shared" si="22"/>
        <v>19.561673609853436</v>
      </c>
      <c r="Q140" s="15">
        <v>1.8</v>
      </c>
      <c r="R140" s="16">
        <v>0.557986111111111</v>
      </c>
      <c r="S140" s="17">
        <v>0.5607138888888888</v>
      </c>
      <c r="T140" s="1" t="s">
        <v>200</v>
      </c>
      <c r="U140" s="15">
        <f t="shared" si="23"/>
        <v>27.494908350304424</v>
      </c>
      <c r="V140" s="4" t="s">
        <v>331</v>
      </c>
      <c r="W140" s="18" t="s">
        <v>200</v>
      </c>
      <c r="X140" s="19">
        <f t="shared" si="24"/>
        <v>33.36563171420164</v>
      </c>
      <c r="Y140" s="25" t="s">
        <v>365</v>
      </c>
    </row>
    <row r="141" spans="1:25" ht="15">
      <c r="A141" s="10">
        <f>('[1]Atleti'!$A$81)</f>
        <v>79</v>
      </c>
      <c r="B141" s="11" t="str">
        <f>('[1]Atleti'!$B$81)</f>
        <v>BARTALUCCI ANDREA</v>
      </c>
      <c r="C141" s="12" t="str">
        <f>('[1]Atleti'!$D$81)</f>
        <v>E Bike</v>
      </c>
      <c r="D141" s="13" t="str">
        <f>('[1]Atleti'!$F$81)</f>
        <v>MAREMMA FREERIDE</v>
      </c>
      <c r="E141" s="14" t="str">
        <f>('[1]Atleti'!$G$81)</f>
        <v>AICS</v>
      </c>
      <c r="F141" s="1"/>
      <c r="G141" s="15">
        <v>2.2</v>
      </c>
      <c r="H141" s="16">
        <v>0.48854166666666665</v>
      </c>
      <c r="I141" s="3">
        <v>0.4917606481481482</v>
      </c>
      <c r="J141" s="3" t="s">
        <v>264</v>
      </c>
      <c r="K141" s="15">
        <f t="shared" si="21"/>
        <v>28.476916438946784</v>
      </c>
      <c r="L141" s="15">
        <v>1.5</v>
      </c>
      <c r="M141" s="16">
        <v>0.5260416666666666</v>
      </c>
      <c r="N141" s="3">
        <v>0.528890625</v>
      </c>
      <c r="O141" s="1" t="s">
        <v>265</v>
      </c>
      <c r="P141" s="15">
        <f t="shared" si="22"/>
        <v>21.937842778793538</v>
      </c>
      <c r="Q141" s="15">
        <v>1.8</v>
      </c>
      <c r="R141" s="16">
        <v>0.5684027777777778</v>
      </c>
      <c r="S141" s="3">
        <v>0.5710725694444444</v>
      </c>
      <c r="T141" s="1" t="s">
        <v>266</v>
      </c>
      <c r="U141" s="15">
        <f t="shared" si="23"/>
        <v>28.092079594226348</v>
      </c>
      <c r="V141" s="4" t="s">
        <v>352</v>
      </c>
      <c r="W141" s="18" t="s">
        <v>266</v>
      </c>
      <c r="X141" s="19">
        <f t="shared" si="24"/>
        <v>28.476916438946784</v>
      </c>
      <c r="Y141" s="25" t="s">
        <v>366</v>
      </c>
    </row>
    <row r="142" spans="1:25" ht="15">
      <c r="A142" s="10">
        <f>('[1]Atleti'!$A$71)</f>
        <v>71</v>
      </c>
      <c r="B142" s="11" t="str">
        <f>('[1]Atleti'!$B$71)</f>
        <v>GUIDI EDOARDO</v>
      </c>
      <c r="C142" s="12" t="str">
        <f>('[1]Atleti'!$D$71)</f>
        <v>Elite Sport</v>
      </c>
      <c r="D142" s="13" t="str">
        <f>('[1]Atleti'!$F$71)</f>
        <v>A.S.D 2010 GRAVITYTEAM</v>
      </c>
      <c r="E142" s="14" t="str">
        <f>('[1]Atleti'!$G$71)</f>
        <v>FCI</v>
      </c>
      <c r="F142" s="1"/>
      <c r="G142" s="15">
        <v>2.2</v>
      </c>
      <c r="H142" s="16">
        <v>0.485763888888889</v>
      </c>
      <c r="I142" s="3">
        <v>0.4886599537037037</v>
      </c>
      <c r="J142" s="3" t="s">
        <v>232</v>
      </c>
      <c r="K142" s="15">
        <f t="shared" si="21"/>
        <v>31.652146111423296</v>
      </c>
      <c r="L142" s="15">
        <v>1.5</v>
      </c>
      <c r="M142" s="16">
        <v>0.52326388888889</v>
      </c>
      <c r="N142" s="3">
        <v>0.5264174768518518</v>
      </c>
      <c r="O142" s="1" t="s">
        <v>233</v>
      </c>
      <c r="P142" s="15">
        <f t="shared" si="22"/>
        <v>19.81869563622392</v>
      </c>
      <c r="Q142" s="15">
        <v>1.8</v>
      </c>
      <c r="R142" s="16">
        <v>0.565624999999999</v>
      </c>
      <c r="S142" s="3">
        <v>0.5683503472222222</v>
      </c>
      <c r="T142" s="1" t="s">
        <v>234</v>
      </c>
      <c r="U142" s="15">
        <f t="shared" si="23"/>
        <v>27.51942922664347</v>
      </c>
      <c r="V142" s="4" t="s">
        <v>342</v>
      </c>
      <c r="W142" s="18" t="s">
        <v>234</v>
      </c>
      <c r="X142" s="19">
        <f t="shared" si="24"/>
        <v>31.652146111423296</v>
      </c>
      <c r="Y142" s="25" t="s">
        <v>367</v>
      </c>
    </row>
    <row r="143" spans="1:25" ht="15">
      <c r="A143" s="10">
        <f>('[1]Atleti'!$A$45)</f>
        <v>46</v>
      </c>
      <c r="B143" s="11" t="str">
        <f>('[1]Atleti'!$B$45)</f>
        <v>FORNACIARI LUCA</v>
      </c>
      <c r="C143" s="12" t="str">
        <f>('[1]Atleti'!$D$45)</f>
        <v>Master 1</v>
      </c>
      <c r="D143" s="13" t="str">
        <f>('[1]Atleti'!$F$45)</f>
        <v>A.S.D.BIKE STORE MTB CAFE'</v>
      </c>
      <c r="E143" s="14" t="str">
        <f>('[1]Atleti'!$G$45)</f>
        <v>FCI</v>
      </c>
      <c r="F143" s="1"/>
      <c r="G143" s="15">
        <v>2.2</v>
      </c>
      <c r="H143" s="16">
        <v>0.477083333333334</v>
      </c>
      <c r="I143" s="3">
        <v>0.47951736111111115</v>
      </c>
      <c r="J143" s="3" t="s">
        <v>154</v>
      </c>
      <c r="K143" s="15">
        <f t="shared" si="21"/>
        <v>37.66048502140809</v>
      </c>
      <c r="L143" s="15">
        <v>1.5</v>
      </c>
      <c r="M143" s="16">
        <v>0.514583333333334</v>
      </c>
      <c r="N143" s="3">
        <v>0.5179695601851851</v>
      </c>
      <c r="O143" s="1" t="s">
        <v>155</v>
      </c>
      <c r="P143" s="15">
        <f t="shared" si="22"/>
        <v>18.457121372666546</v>
      </c>
      <c r="Q143" s="15">
        <v>1.8</v>
      </c>
      <c r="R143" s="16">
        <v>0.556944444444444</v>
      </c>
      <c r="S143" s="3">
        <v>0.5599057870370371</v>
      </c>
      <c r="T143" s="1" t="s">
        <v>156</v>
      </c>
      <c r="U143" s="15">
        <f t="shared" si="23"/>
        <v>25.32635034784245</v>
      </c>
      <c r="V143" s="4" t="s">
        <v>319</v>
      </c>
      <c r="W143" s="18" t="s">
        <v>154</v>
      </c>
      <c r="X143" s="19">
        <f t="shared" si="24"/>
        <v>37.66048502140809</v>
      </c>
      <c r="Y143" s="25" t="s">
        <v>368</v>
      </c>
    </row>
    <row r="144" spans="1:25" ht="15">
      <c r="A144" s="10">
        <f>('[1]Atleti'!$A$33)</f>
        <v>33</v>
      </c>
      <c r="B144" s="11" t="str">
        <f>('[1]Atleti'!$B$33)</f>
        <v>BARTOLINI MATTEO</v>
      </c>
      <c r="C144" s="12" t="str">
        <f>('[1]Atleti'!$D$33)</f>
        <v>Master 2</v>
      </c>
      <c r="D144" s="13" t="str">
        <f>('[1]Atleti'!$F$33)</f>
        <v>ASD EURO TEAM</v>
      </c>
      <c r="E144" s="14" t="str">
        <f>('[1]Atleti'!$G$33)</f>
        <v>UISP</v>
      </c>
      <c r="F144" s="1"/>
      <c r="G144" s="15">
        <v>2.2</v>
      </c>
      <c r="H144" s="16">
        <v>0.472569444444444</v>
      </c>
      <c r="I144" s="3">
        <v>0.475024537037037</v>
      </c>
      <c r="J144" s="3" t="s">
        <v>112</v>
      </c>
      <c r="K144" s="15">
        <f t="shared" si="21"/>
        <v>37.33735621345755</v>
      </c>
      <c r="L144" s="15">
        <v>1.5</v>
      </c>
      <c r="M144" s="16">
        <v>0.510069444444445</v>
      </c>
      <c r="N144" s="3">
        <v>0.5134663194444444</v>
      </c>
      <c r="O144" s="1" t="s">
        <v>113</v>
      </c>
      <c r="P144" s="15">
        <f t="shared" si="22"/>
        <v>18.399264029442012</v>
      </c>
      <c r="Q144" s="15">
        <v>1.8</v>
      </c>
      <c r="R144" s="16">
        <v>0.552430555555555</v>
      </c>
      <c r="S144" s="3">
        <v>0.5554052083333333</v>
      </c>
      <c r="T144" s="1" t="s">
        <v>114</v>
      </c>
      <c r="U144" s="15">
        <f t="shared" si="23"/>
        <v>25.21302673047292</v>
      </c>
      <c r="V144" s="4" t="s">
        <v>306</v>
      </c>
      <c r="W144" s="18" t="s">
        <v>112</v>
      </c>
      <c r="X144" s="19">
        <f t="shared" si="24"/>
        <v>37.33735621345755</v>
      </c>
      <c r="Y144" s="25" t="s">
        <v>369</v>
      </c>
    </row>
    <row r="145" spans="1:25" ht="15">
      <c r="A145" s="10">
        <f>('[1]Atleti'!$A$53)</f>
        <v>54</v>
      </c>
      <c r="B145" s="11" t="str">
        <f>('[1]Atleti'!$B$53)</f>
        <v>CATALANI MATTEO</v>
      </c>
      <c r="C145" s="12" t="str">
        <f>('[1]Atleti'!$D$53)</f>
        <v>Master 1</v>
      </c>
      <c r="D145" s="13" t="str">
        <f>('[1]Atleti'!$F$53)</f>
        <v>A.S.D. CICLI ANTONELLI</v>
      </c>
      <c r="E145" s="14" t="str">
        <f>('[1]Atleti'!$G$53)</f>
        <v>FCI</v>
      </c>
      <c r="F145" s="1"/>
      <c r="G145" s="15">
        <v>2.2</v>
      </c>
      <c r="H145" s="16">
        <v>0.479861111111112</v>
      </c>
      <c r="I145" s="3">
        <v>0.4827378472222222</v>
      </c>
      <c r="J145" s="3" t="s">
        <v>157</v>
      </c>
      <c r="K145" s="15">
        <f t="shared" si="21"/>
        <v>31.864815932418423</v>
      </c>
      <c r="L145" s="15">
        <v>1.5</v>
      </c>
      <c r="M145" s="16">
        <v>0.517361111111112</v>
      </c>
      <c r="N145" s="3">
        <v>0.5206133101851852</v>
      </c>
      <c r="O145" s="1" t="s">
        <v>158</v>
      </c>
      <c r="P145" s="15">
        <f t="shared" si="22"/>
        <v>19.21776575679397</v>
      </c>
      <c r="Q145" s="15">
        <v>1.8</v>
      </c>
      <c r="R145" s="16">
        <v>0.559722222222222</v>
      </c>
      <c r="S145" s="3">
        <v>0.5624201388888889</v>
      </c>
      <c r="T145" s="1" t="s">
        <v>159</v>
      </c>
      <c r="U145" s="15">
        <f t="shared" si="23"/>
        <v>27.799227799225857</v>
      </c>
      <c r="V145" s="4" t="s">
        <v>320</v>
      </c>
      <c r="W145" s="18" t="s">
        <v>159</v>
      </c>
      <c r="X145" s="19">
        <f t="shared" si="24"/>
        <v>31.864815932418423</v>
      </c>
      <c r="Y145" s="25" t="s">
        <v>370</v>
      </c>
    </row>
    <row r="146" spans="1:25" ht="15">
      <c r="A146" s="10">
        <f>('[1]Atleti'!$A$12)</f>
        <v>12</v>
      </c>
      <c r="B146" s="11" t="str">
        <f>('[1]Atleti'!$B$12)</f>
        <v>DINI MAURIZIO</v>
      </c>
      <c r="C146" s="12" t="str">
        <f>('[1]Atleti'!$D$12)</f>
        <v>Master 4</v>
      </c>
      <c r="D146" s="13" t="str">
        <f>('[1]Atleti'!$F$12)</f>
        <v>SOC. ELBA OVEST</v>
      </c>
      <c r="E146" s="14" t="str">
        <f>('[1]Atleti'!$G$12)</f>
        <v>FCI</v>
      </c>
      <c r="F146" s="1"/>
      <c r="G146" s="15">
        <v>2.2</v>
      </c>
      <c r="H146" s="16">
        <v>0.46527777777777773</v>
      </c>
      <c r="I146" s="3">
        <v>0.4681383101851852</v>
      </c>
      <c r="J146" s="3" t="s">
        <v>48</v>
      </c>
      <c r="K146" s="15">
        <f t="shared" si="21"/>
        <v>32.045316609345875</v>
      </c>
      <c r="L146" s="15">
        <v>1.5</v>
      </c>
      <c r="M146" s="16">
        <v>0.5027777777777778</v>
      </c>
      <c r="N146" s="3">
        <v>0.5060015046296297</v>
      </c>
      <c r="O146" s="1" t="s">
        <v>49</v>
      </c>
      <c r="P146" s="15">
        <f t="shared" si="22"/>
        <v>19.38749865364561</v>
      </c>
      <c r="Q146" s="15">
        <v>1.8</v>
      </c>
      <c r="R146" s="16">
        <v>0.545138888888889</v>
      </c>
      <c r="S146" s="3">
        <v>0.5478858796296296</v>
      </c>
      <c r="T146" s="1" t="s">
        <v>50</v>
      </c>
      <c r="U146" s="15">
        <f t="shared" si="23"/>
        <v>27.3026038594426</v>
      </c>
      <c r="V146" s="4" t="s">
        <v>287</v>
      </c>
      <c r="W146" s="18" t="s">
        <v>50</v>
      </c>
      <c r="X146" s="19">
        <f t="shared" si="24"/>
        <v>32.045316609345875</v>
      </c>
      <c r="Y146" s="25" t="s">
        <v>371</v>
      </c>
    </row>
    <row r="147" spans="1:25" ht="15">
      <c r="A147" s="10">
        <f>('[1]Atleti'!$A$18)</f>
        <v>18</v>
      </c>
      <c r="B147" s="11" t="str">
        <f>('[1]Atleti'!$B$18)</f>
        <v>CALANDRELLA ANGELO</v>
      </c>
      <c r="C147" s="12" t="str">
        <f>('[1]Atleti'!$D$18)</f>
        <v>Master 4</v>
      </c>
      <c r="D147" s="13" t="str">
        <f>('[1]Atleti'!$F$18)</f>
        <v>NEW TRAIL</v>
      </c>
      <c r="E147" s="14" t="str">
        <f>('[1]Atleti'!$G$18)</f>
        <v>CSI</v>
      </c>
      <c r="F147" s="1"/>
      <c r="G147" s="15">
        <v>2.2</v>
      </c>
      <c r="H147" s="16">
        <v>0.467361111111111</v>
      </c>
      <c r="I147" s="3">
        <v>0.47037337962962966</v>
      </c>
      <c r="J147" s="3" t="s">
        <v>51</v>
      </c>
      <c r="K147" s="15">
        <f t="shared" si="21"/>
        <v>30.43110735418288</v>
      </c>
      <c r="L147" s="15">
        <v>1.5</v>
      </c>
      <c r="M147" s="16">
        <v>0.504861111111111</v>
      </c>
      <c r="N147" s="3">
        <v>0.5080946759259259</v>
      </c>
      <c r="O147" s="1" t="s">
        <v>52</v>
      </c>
      <c r="P147" s="15">
        <f t="shared" si="22"/>
        <v>19.328513136229358</v>
      </c>
      <c r="Q147" s="15">
        <v>1.8</v>
      </c>
      <c r="R147" s="16">
        <v>0.547222222222222</v>
      </c>
      <c r="S147" s="3">
        <v>0.5498259259259259</v>
      </c>
      <c r="T147" s="1" t="s">
        <v>53</v>
      </c>
      <c r="U147" s="15">
        <f t="shared" si="23"/>
        <v>28.805120910382055</v>
      </c>
      <c r="V147" s="4" t="s">
        <v>288</v>
      </c>
      <c r="W147" s="18" t="s">
        <v>53</v>
      </c>
      <c r="X147" s="19">
        <f t="shared" si="24"/>
        <v>30.43110735418288</v>
      </c>
      <c r="Y147" s="25" t="s">
        <v>372</v>
      </c>
    </row>
    <row r="148" spans="1:25" ht="15">
      <c r="A148" s="10">
        <f>('[1]Atleti'!$A$79)</f>
        <v>82</v>
      </c>
      <c r="B148" s="11" t="str">
        <f>('[1]Atleti'!$B$79)</f>
        <v>NARDI MARIO</v>
      </c>
      <c r="C148" s="12" t="str">
        <f>('[1]Atleti'!$D$79)</f>
        <v>E Bike</v>
      </c>
      <c r="D148" s="13" t="str">
        <f>('[1]Atleti'!$F$79)</f>
        <v>BIKESTORE RACING TEAM</v>
      </c>
      <c r="E148" s="14" t="str">
        <f>('[1]Atleti'!$G$79)</f>
        <v>FCI</v>
      </c>
      <c r="F148" s="1"/>
      <c r="G148" s="15">
        <v>2.2</v>
      </c>
      <c r="H148" s="16">
        <v>0.4895833333333333</v>
      </c>
      <c r="I148" s="3">
        <v>0.4927076388888889</v>
      </c>
      <c r="J148" s="3" t="s">
        <v>267</v>
      </c>
      <c r="K148" s="15">
        <f t="shared" si="21"/>
        <v>29.339853300733125</v>
      </c>
      <c r="L148" s="15">
        <v>1.5</v>
      </c>
      <c r="M148" s="16">
        <v>0.5270833333333333</v>
      </c>
      <c r="N148" s="3">
        <v>0.5298503472222222</v>
      </c>
      <c r="O148" s="1" t="s">
        <v>268</v>
      </c>
      <c r="P148" s="15">
        <f t="shared" si="22"/>
        <v>22.58752666583007</v>
      </c>
      <c r="Q148" s="15">
        <v>1.8</v>
      </c>
      <c r="R148" s="16">
        <v>0.5694444444444444</v>
      </c>
      <c r="S148" s="3">
        <v>0.5724061342592592</v>
      </c>
      <c r="T148" s="1" t="s">
        <v>269</v>
      </c>
      <c r="U148" s="15">
        <f t="shared" si="23"/>
        <v>25.323381140333723</v>
      </c>
      <c r="V148" s="4" t="s">
        <v>353</v>
      </c>
      <c r="W148" s="18" t="s">
        <v>268</v>
      </c>
      <c r="X148" s="19">
        <f t="shared" si="24"/>
        <v>29.339853300733125</v>
      </c>
      <c r="Y148" s="25" t="s">
        <v>373</v>
      </c>
    </row>
    <row r="149" spans="1:25" ht="15">
      <c r="A149" s="10">
        <f>('[1]Atleti'!$A$47)</f>
        <v>48</v>
      </c>
      <c r="B149" s="11" t="str">
        <f>('[1]Atleti'!$B$47)</f>
        <v>NEGRI MARCELLO</v>
      </c>
      <c r="C149" s="12" t="str">
        <f>('[1]Atleti'!$D$47)</f>
        <v>Master 1</v>
      </c>
      <c r="D149" s="13" t="str">
        <f>('[1]Atleti'!$F$47)</f>
        <v>A.S.D.BIKE STORE MTB CAFE'</v>
      </c>
      <c r="E149" s="14" t="str">
        <f>('[1]Atleti'!$G$47)</f>
        <v>FCI</v>
      </c>
      <c r="F149" s="1"/>
      <c r="G149" s="15">
        <v>2.2</v>
      </c>
      <c r="H149" s="16">
        <v>0.477777777777778</v>
      </c>
      <c r="I149" s="3">
        <v>0.4806387731481481</v>
      </c>
      <c r="J149" s="3" t="s">
        <v>160</v>
      </c>
      <c r="K149" s="15">
        <f t="shared" si="21"/>
        <v>32.0401310732665</v>
      </c>
      <c r="L149" s="15">
        <v>1.5</v>
      </c>
      <c r="M149" s="16">
        <v>0.515277777777778</v>
      </c>
      <c r="N149" s="3">
        <v>0.518525462962963</v>
      </c>
      <c r="O149" s="1" t="s">
        <v>161</v>
      </c>
      <c r="P149" s="15">
        <f t="shared" si="22"/>
        <v>19.244476122595334</v>
      </c>
      <c r="Q149" s="15">
        <v>1.8</v>
      </c>
      <c r="R149" s="16">
        <v>0.557638888888889</v>
      </c>
      <c r="S149" s="3">
        <v>0.560412962962963</v>
      </c>
      <c r="T149" s="1" t="s">
        <v>162</v>
      </c>
      <c r="U149" s="15">
        <f t="shared" si="23"/>
        <v>27.03604806408686</v>
      </c>
      <c r="V149" s="4" t="s">
        <v>321</v>
      </c>
      <c r="W149" s="18" t="s">
        <v>162</v>
      </c>
      <c r="X149" s="19">
        <f t="shared" si="24"/>
        <v>32.0401310732665</v>
      </c>
      <c r="Y149" s="25" t="s">
        <v>374</v>
      </c>
    </row>
    <row r="150" spans="1:25" ht="15">
      <c r="A150" s="10">
        <f>('[1]Atleti'!$A$50)</f>
        <v>51</v>
      </c>
      <c r="B150" s="11" t="str">
        <f>('[1]Atleti'!$B$50)</f>
        <v>MAGNANI GIACOMO</v>
      </c>
      <c r="C150" s="12" t="str">
        <f>('[1]Atleti'!$D$50)</f>
        <v>Master 1</v>
      </c>
      <c r="D150" s="13" t="str">
        <f>('[1]Atleti'!$F$50)</f>
        <v>I-MTB A.S.D.</v>
      </c>
      <c r="E150" s="14" t="str">
        <f>('[1]Atleti'!$G$50)</f>
        <v>FCI</v>
      </c>
      <c r="F150" s="1"/>
      <c r="G150" s="15">
        <v>2.2</v>
      </c>
      <c r="H150" s="16">
        <v>0.478819444444445</v>
      </c>
      <c r="I150" s="3">
        <v>0.48139398148148144</v>
      </c>
      <c r="J150" s="3" t="s">
        <v>163</v>
      </c>
      <c r="K150" s="15">
        <f t="shared" si="21"/>
        <v>35.60510699515333</v>
      </c>
      <c r="L150" s="15">
        <v>1.5</v>
      </c>
      <c r="M150" s="16">
        <v>0.516319444444445</v>
      </c>
      <c r="N150" s="3">
        <v>0.5197888888888889</v>
      </c>
      <c r="O150" s="1" t="s">
        <v>164</v>
      </c>
      <c r="P150" s="15">
        <f t="shared" si="22"/>
        <v>18.014411529226418</v>
      </c>
      <c r="Q150" s="15">
        <v>1.8</v>
      </c>
      <c r="R150" s="16">
        <v>0.558680555555555</v>
      </c>
      <c r="S150" s="3">
        <v>0.5615303240740741</v>
      </c>
      <c r="T150" s="1" t="s">
        <v>165</v>
      </c>
      <c r="U150" s="15">
        <f t="shared" si="23"/>
        <v>26.317927057097602</v>
      </c>
      <c r="V150" s="4" t="s">
        <v>322</v>
      </c>
      <c r="W150" s="18" t="s">
        <v>163</v>
      </c>
      <c r="X150" s="19">
        <f t="shared" si="24"/>
        <v>35.60510699515333</v>
      </c>
      <c r="Y150" s="25" t="s">
        <v>375</v>
      </c>
    </row>
    <row r="151" spans="1:25" ht="15">
      <c r="A151" s="10">
        <f>('[1]Atleti'!$A$31)</f>
        <v>31</v>
      </c>
      <c r="B151" s="11" t="str">
        <f>('[1]Atleti'!$B$31)</f>
        <v>MORELLI LUIGI</v>
      </c>
      <c r="C151" s="12" t="str">
        <f>('[1]Atleti'!$D$31)</f>
        <v>Master 2</v>
      </c>
      <c r="D151" s="13" t="str">
        <f>('[1]Atleti'!$F$31)</f>
        <v>A.S.D. SIX INCH</v>
      </c>
      <c r="E151" s="14" t="str">
        <f>('[1]Atleti'!$G$31)</f>
        <v>FCI</v>
      </c>
      <c r="F151" s="1"/>
      <c r="G151" s="15">
        <v>2.2</v>
      </c>
      <c r="H151" s="16">
        <v>0.471875</v>
      </c>
      <c r="I151" s="3">
        <v>0.4749258101851852</v>
      </c>
      <c r="J151" s="3" t="s">
        <v>115</v>
      </c>
      <c r="K151" s="15">
        <f t="shared" si="21"/>
        <v>30.046663378731825</v>
      </c>
      <c r="L151" s="15">
        <v>1.5</v>
      </c>
      <c r="M151" s="16">
        <v>0.509375</v>
      </c>
      <c r="N151" s="3">
        <v>0.5125626157407407</v>
      </c>
      <c r="O151" s="1" t="s">
        <v>116</v>
      </c>
      <c r="P151" s="15">
        <f t="shared" si="22"/>
        <v>19.607131186231886</v>
      </c>
      <c r="Q151" s="15">
        <v>1.8</v>
      </c>
      <c r="R151" s="16">
        <v>0.551736111111111</v>
      </c>
      <c r="S151" s="3">
        <v>0.5544159722222223</v>
      </c>
      <c r="T151" s="1" t="s">
        <v>117</v>
      </c>
      <c r="U151" s="15">
        <f t="shared" si="23"/>
        <v>27.98652500647647</v>
      </c>
      <c r="V151" s="4" t="s">
        <v>307</v>
      </c>
      <c r="W151" s="18" t="s">
        <v>117</v>
      </c>
      <c r="X151" s="19">
        <f t="shared" si="24"/>
        <v>30.046663378731825</v>
      </c>
      <c r="Y151" s="25" t="s">
        <v>376</v>
      </c>
    </row>
    <row r="152" spans="1:25" ht="15">
      <c r="A152" s="10">
        <f>('[1]Atleti'!$A$52)</f>
        <v>53</v>
      </c>
      <c r="B152" s="11" t="str">
        <f>('[1]Atleti'!$B$52)</f>
        <v>MARCUCCI ALESSIO</v>
      </c>
      <c r="C152" s="12" t="str">
        <f>('[1]Atleti'!$D$52)</f>
        <v>Master 1</v>
      </c>
      <c r="D152" s="13" t="str">
        <f>('[1]Atleti'!$F$52)</f>
        <v>ASD SBROCCATI ENDURO BIKE</v>
      </c>
      <c r="E152" s="14" t="str">
        <f>('[1]Atleti'!$G$52)</f>
        <v>FCI</v>
      </c>
      <c r="F152" s="1"/>
      <c r="G152" s="15">
        <v>2.2</v>
      </c>
      <c r="H152" s="16">
        <v>0.479513888888889</v>
      </c>
      <c r="I152" s="3">
        <v>0.48249930555555554</v>
      </c>
      <c r="J152" s="3" t="s">
        <v>166</v>
      </c>
      <c r="K152" s="15">
        <f t="shared" si="21"/>
        <v>30.704815073274386</v>
      </c>
      <c r="L152" s="15">
        <v>1.5</v>
      </c>
      <c r="M152" s="16">
        <v>0.517013888888889</v>
      </c>
      <c r="N152" s="3">
        <v>0.5203074074074074</v>
      </c>
      <c r="O152" s="1" t="s">
        <v>167</v>
      </c>
      <c r="P152" s="15">
        <f t="shared" si="22"/>
        <v>18.976665729547793</v>
      </c>
      <c r="Q152" s="15">
        <v>1.8</v>
      </c>
      <c r="R152" s="16">
        <v>0.559374999999999</v>
      </c>
      <c r="S152" s="3">
        <v>0.5620561342592593</v>
      </c>
      <c r="T152" s="1" t="s">
        <v>168</v>
      </c>
      <c r="U152" s="15">
        <f t="shared" si="23"/>
        <v>27.97323548455628</v>
      </c>
      <c r="V152" s="4" t="s">
        <v>323</v>
      </c>
      <c r="W152" s="18" t="s">
        <v>168</v>
      </c>
      <c r="X152" s="19">
        <f t="shared" si="24"/>
        <v>30.704815073274386</v>
      </c>
      <c r="Y152" s="25" t="s">
        <v>377</v>
      </c>
    </row>
    <row r="153" spans="1:25" ht="15">
      <c r="A153" s="10">
        <f>('[1]Atleti'!$A$42)</f>
        <v>43</v>
      </c>
      <c r="B153" s="11" t="str">
        <f>('[1]Atleti'!$B$42)</f>
        <v>TOMA DIEGO</v>
      </c>
      <c r="C153" s="12" t="str">
        <f>('[1]Atleti'!$D$42)</f>
        <v>Master 1</v>
      </c>
      <c r="D153" s="13" t="str">
        <f>('[1]Atleti'!$F$42)</f>
        <v>ASD SAM ENDURO TEAM</v>
      </c>
      <c r="E153" s="14" t="str">
        <f>('[1]Atleti'!$G$42)</f>
        <v>FCI</v>
      </c>
      <c r="F153" s="1"/>
      <c r="G153" s="15">
        <v>2.2</v>
      </c>
      <c r="H153" s="16">
        <v>0.4760416666666667</v>
      </c>
      <c r="I153" s="3">
        <v>0.47882858796296296</v>
      </c>
      <c r="J153" s="3" t="s">
        <v>170</v>
      </c>
      <c r="K153" s="15">
        <f t="shared" si="21"/>
        <v>32.891731384194095</v>
      </c>
      <c r="L153" s="15">
        <v>1.5</v>
      </c>
      <c r="M153" s="16">
        <v>0.5135416666666667</v>
      </c>
      <c r="N153" s="3">
        <v>0.5168400462962963</v>
      </c>
      <c r="O153" s="1" t="s">
        <v>171</v>
      </c>
      <c r="P153" s="15">
        <f t="shared" si="22"/>
        <v>18.948698154256356</v>
      </c>
      <c r="Q153" s="15">
        <v>1.8</v>
      </c>
      <c r="R153" s="16">
        <v>0.5559027777777777</v>
      </c>
      <c r="S153" s="3">
        <v>0.5588062500000001</v>
      </c>
      <c r="T153" s="1" t="s">
        <v>172</v>
      </c>
      <c r="U153" s="15">
        <f t="shared" si="23"/>
        <v>25.831140875387845</v>
      </c>
      <c r="V153" s="4" t="s">
        <v>324</v>
      </c>
      <c r="W153" s="18" t="s">
        <v>170</v>
      </c>
      <c r="X153" s="19">
        <f t="shared" si="24"/>
        <v>32.891731384194095</v>
      </c>
      <c r="Y153" s="25" t="s">
        <v>378</v>
      </c>
    </row>
    <row r="154" spans="1:25" ht="15">
      <c r="A154" s="10">
        <f>('[1]Atleti'!$A$54)</f>
        <v>55</v>
      </c>
      <c r="B154" s="11" t="str">
        <f>('[1]Atleti'!$B$54)</f>
        <v>PERUZZI GIULIO</v>
      </c>
      <c r="C154" s="12" t="str">
        <f>('[1]Atleti'!$D$54)</f>
        <v>Master 1</v>
      </c>
      <c r="D154" s="13" t="str">
        <f>('[1]Atleti'!$F$54)</f>
        <v>A.S.D. ORBETELLO BIKETRIBE</v>
      </c>
      <c r="E154" s="14" t="str">
        <f>('[1]Atleti'!$G$54)</f>
        <v>UISP</v>
      </c>
      <c r="F154" s="1"/>
      <c r="G154" s="15">
        <v>2.2</v>
      </c>
      <c r="H154" s="16">
        <v>0.480208333333334</v>
      </c>
      <c r="I154" s="3">
        <v>0.4830375</v>
      </c>
      <c r="J154" s="3" t="s">
        <v>174</v>
      </c>
      <c r="K154" s="15">
        <f t="shared" si="21"/>
        <v>32.40058910162774</v>
      </c>
      <c r="L154" s="15">
        <v>1.5</v>
      </c>
      <c r="M154" s="16">
        <v>0.517708333333334</v>
      </c>
      <c r="N154" s="3">
        <v>0.5209636574074074</v>
      </c>
      <c r="O154" s="1" t="s">
        <v>175</v>
      </c>
      <c r="P154" s="15">
        <f t="shared" si="22"/>
        <v>19.19931735760926</v>
      </c>
      <c r="Q154" s="15">
        <v>1.8</v>
      </c>
      <c r="R154" s="16">
        <v>0.560069444444444</v>
      </c>
      <c r="S154" s="3">
        <v>0.5630143518518519</v>
      </c>
      <c r="T154" s="1" t="s">
        <v>176</v>
      </c>
      <c r="U154" s="15">
        <f t="shared" si="23"/>
        <v>25.467693758838365</v>
      </c>
      <c r="V154" s="4" t="s">
        <v>325</v>
      </c>
      <c r="W154" s="18" t="s">
        <v>174</v>
      </c>
      <c r="X154" s="19">
        <f t="shared" si="24"/>
        <v>32.40058910162774</v>
      </c>
      <c r="Y154" s="25" t="s">
        <v>379</v>
      </c>
    </row>
    <row r="155" spans="1:25" ht="15">
      <c r="A155" s="10">
        <f>('[1]Atleti'!$A$70)</f>
        <v>70</v>
      </c>
      <c r="B155" s="11" t="str">
        <f>('[1]Atleti'!$B$70)</f>
        <v>DE SIMONI JACOPO</v>
      </c>
      <c r="C155" s="12" t="str">
        <f>('[1]Atleti'!$D$70)</f>
        <v>Elite Sport</v>
      </c>
      <c r="D155" s="13" t="str">
        <f>('[1]Atleti'!$F$70)</f>
        <v>A.S.D. ORBETELLO BIKETRIBE</v>
      </c>
      <c r="E155" s="14" t="str">
        <f>('[1]Atleti'!$G$70)</f>
        <v>UISP</v>
      </c>
      <c r="F155" s="1"/>
      <c r="G155" s="15">
        <v>2.2</v>
      </c>
      <c r="H155" s="16">
        <v>0.485416666666667</v>
      </c>
      <c r="I155" s="3">
        <v>0.4885637731481482</v>
      </c>
      <c r="J155" s="3" t="s">
        <v>235</v>
      </c>
      <c r="K155" s="15">
        <f t="shared" si="21"/>
        <v>29.12728476334343</v>
      </c>
      <c r="L155" s="15">
        <v>1.5</v>
      </c>
      <c r="M155" s="16">
        <v>0.522916666666667</v>
      </c>
      <c r="N155" s="3">
        <v>0.5260935185185185</v>
      </c>
      <c r="O155" s="1" t="s">
        <v>236</v>
      </c>
      <c r="P155" s="15">
        <f t="shared" si="22"/>
        <v>19.67356455844021</v>
      </c>
      <c r="Q155" s="15">
        <v>1.8</v>
      </c>
      <c r="R155" s="16">
        <v>0.565277777777777</v>
      </c>
      <c r="S155" s="3">
        <v>0.5679833333333334</v>
      </c>
      <c r="T155" s="1" t="s">
        <v>237</v>
      </c>
      <c r="U155" s="15">
        <f t="shared" si="23"/>
        <v>27.720739219703827</v>
      </c>
      <c r="V155" s="4" t="s">
        <v>343</v>
      </c>
      <c r="W155" s="18" t="s">
        <v>237</v>
      </c>
      <c r="X155" s="19">
        <f t="shared" si="24"/>
        <v>29.12728476334343</v>
      </c>
      <c r="Y155" s="25" t="s">
        <v>380</v>
      </c>
    </row>
    <row r="156" spans="1:25" ht="15">
      <c r="A156" s="10">
        <f>('[1]Atleti'!$A$64)</f>
        <v>64</v>
      </c>
      <c r="B156" s="11" t="str">
        <f>('[1]Atleti'!$B$64)</f>
        <v>GUERRIERI DAMINAO</v>
      </c>
      <c r="C156" s="12" t="str">
        <f>('[1]Atleti'!$D$64)</f>
        <v>Elite Sport</v>
      </c>
      <c r="D156" s="13" t="str">
        <f>('[1]Atleti'!$F$64)</f>
        <v>BIKESTORE RACING TEAM</v>
      </c>
      <c r="E156" s="14" t="str">
        <f>('[1]Atleti'!$G$64)</f>
        <v>FCI</v>
      </c>
      <c r="F156" s="1"/>
      <c r="G156" s="15">
        <v>2.2</v>
      </c>
      <c r="H156" s="16">
        <v>0.483333333333333</v>
      </c>
      <c r="I156" s="3">
        <v>0.4862807870370371</v>
      </c>
      <c r="J156" s="3" t="s">
        <v>238</v>
      </c>
      <c r="K156" s="15">
        <f t="shared" si="21"/>
        <v>31.100290583519122</v>
      </c>
      <c r="L156" s="15">
        <v>1.5</v>
      </c>
      <c r="M156" s="16">
        <v>0.520833333333334</v>
      </c>
      <c r="N156" s="3">
        <v>0.5243917824074075</v>
      </c>
      <c r="O156" s="1" t="s">
        <v>239</v>
      </c>
      <c r="P156" s="15">
        <f t="shared" si="22"/>
        <v>17.563831517323052</v>
      </c>
      <c r="Q156" s="15">
        <v>1.8</v>
      </c>
      <c r="R156" s="16">
        <v>0.563194444444444</v>
      </c>
      <c r="S156" s="3">
        <v>0.5657458333333333</v>
      </c>
      <c r="T156" s="1" t="s">
        <v>240</v>
      </c>
      <c r="U156" s="15">
        <f t="shared" si="23"/>
        <v>29.395753946647606</v>
      </c>
      <c r="V156" s="4" t="s">
        <v>344</v>
      </c>
      <c r="W156" s="18" t="s">
        <v>240</v>
      </c>
      <c r="X156" s="19">
        <f t="shared" si="24"/>
        <v>31.100290583519122</v>
      </c>
      <c r="Y156" s="25" t="s">
        <v>381</v>
      </c>
    </row>
    <row r="157" spans="1:25" ht="15">
      <c r="A157" s="10">
        <f>('[1]Atleti'!$A$40)</f>
        <v>40</v>
      </c>
      <c r="B157" s="11" t="str">
        <f>('[1]Atleti'!$B$40)</f>
        <v>GUARDALUPI EMANUEL</v>
      </c>
      <c r="C157" s="12" t="str">
        <f>('[1]Atleti'!$D$40)</f>
        <v>Master 1</v>
      </c>
      <c r="D157" s="13" t="str">
        <f>('[1]Atleti'!$F$40)</f>
        <v>BIKESTORE RACING TEAM</v>
      </c>
      <c r="E157" s="14" t="str">
        <f>('[1]Atleti'!$G$40)</f>
        <v>FCI</v>
      </c>
      <c r="F157" s="1"/>
      <c r="G157" s="15">
        <v>2.2</v>
      </c>
      <c r="H157" s="16">
        <v>0.47500000000000003</v>
      </c>
      <c r="I157" s="3">
        <v>0.47794201388888885</v>
      </c>
      <c r="J157" s="3" t="s">
        <v>178</v>
      </c>
      <c r="K157" s="15">
        <f t="shared" si="21"/>
        <v>31.157795349935853</v>
      </c>
      <c r="L157" s="15">
        <v>1.5</v>
      </c>
      <c r="M157" s="16">
        <v>0.5125000000000001</v>
      </c>
      <c r="N157" s="3">
        <v>0.5158408564814815</v>
      </c>
      <c r="O157" s="1" t="s">
        <v>179</v>
      </c>
      <c r="P157" s="15">
        <f t="shared" si="22"/>
        <v>18.70777758531131</v>
      </c>
      <c r="Q157" s="15">
        <v>1.8</v>
      </c>
      <c r="R157" s="16">
        <v>0.5548611111111111</v>
      </c>
      <c r="S157" s="3">
        <v>0.5577210648148149</v>
      </c>
      <c r="T157" s="1" t="s">
        <v>180</v>
      </c>
      <c r="U157" s="15">
        <f t="shared" si="23"/>
        <v>26.224200728449755</v>
      </c>
      <c r="V157" s="4" t="s">
        <v>326</v>
      </c>
      <c r="W157" s="18" t="s">
        <v>180</v>
      </c>
      <c r="X157" s="19">
        <f t="shared" si="24"/>
        <v>31.157795349935853</v>
      </c>
      <c r="Y157" s="25" t="s">
        <v>382</v>
      </c>
    </row>
    <row r="158" spans="1:25" ht="15">
      <c r="A158" s="10">
        <f>('[1]Atleti'!$A$57)</f>
        <v>41</v>
      </c>
      <c r="B158" s="20" t="str">
        <f>('[1]Atleti'!$B$57)</f>
        <v>DI FELICE SIMONE</v>
      </c>
      <c r="C158" s="12" t="str">
        <f>('[1]Atleti'!$D$57)</f>
        <v>Master 1</v>
      </c>
      <c r="D158" s="13" t="str">
        <f>('[1]Atleti'!$F$57)</f>
        <v>BIKESTORE RACING TEAM</v>
      </c>
      <c r="E158" s="14" t="str">
        <f>('[1]Atleti'!$G$57)</f>
        <v>FCI</v>
      </c>
      <c r="F158" s="1"/>
      <c r="G158" s="15">
        <v>2.2</v>
      </c>
      <c r="H158" s="16">
        <v>0.4753472222222222</v>
      </c>
      <c r="I158" s="3">
        <v>0.47826064814814817</v>
      </c>
      <c r="J158" s="3" t="s">
        <v>182</v>
      </c>
      <c r="K158" s="15">
        <f t="shared" si="21"/>
        <v>31.463530907356883</v>
      </c>
      <c r="L158" s="15">
        <v>1.5</v>
      </c>
      <c r="M158" s="16">
        <v>0.5128472222222222</v>
      </c>
      <c r="N158" s="3">
        <v>0.5162496527777778</v>
      </c>
      <c r="O158" s="1" t="s">
        <v>183</v>
      </c>
      <c r="P158" s="15">
        <f t="shared" si="22"/>
        <v>18.369221349117243</v>
      </c>
      <c r="Q158" s="15">
        <v>1.8</v>
      </c>
      <c r="R158" s="16">
        <v>0.5552083333333333</v>
      </c>
      <c r="S158" s="3">
        <v>0.5580737268518519</v>
      </c>
      <c r="T158" s="1" t="s">
        <v>184</v>
      </c>
      <c r="U158" s="15">
        <f t="shared" si="23"/>
        <v>26.17441531687974</v>
      </c>
      <c r="V158" s="4" t="s">
        <v>327</v>
      </c>
      <c r="W158" s="18" t="s">
        <v>184</v>
      </c>
      <c r="X158" s="19">
        <f t="shared" si="24"/>
        <v>31.463530907356883</v>
      </c>
      <c r="Y158" s="25" t="s">
        <v>383</v>
      </c>
    </row>
    <row r="159" spans="1:25" ht="15">
      <c r="A159" s="10">
        <f>('[1]Atleti'!$A$46)</f>
        <v>47</v>
      </c>
      <c r="B159" s="11" t="str">
        <f>('[1]Atleti'!$B$46)</f>
        <v>SPINETTI FEDERICO</v>
      </c>
      <c r="C159" s="12" t="str">
        <f>('[1]Atleti'!$D$46)</f>
        <v>Master 1</v>
      </c>
      <c r="D159" s="13" t="str">
        <f>('[1]Atleti'!$F$46)</f>
        <v>A.S.D.BIKE STORE MTB CAFE'</v>
      </c>
      <c r="E159" s="14" t="str">
        <f>('[1]Atleti'!$G$46)</f>
        <v>FCI</v>
      </c>
      <c r="F159" s="1"/>
      <c r="G159" s="15">
        <v>2.2</v>
      </c>
      <c r="H159" s="16">
        <v>0.477430555555556</v>
      </c>
      <c r="I159" s="3">
        <v>0.48042175925925923</v>
      </c>
      <c r="J159" s="3" t="s">
        <v>186</v>
      </c>
      <c r="K159" s="15">
        <f t="shared" si="21"/>
        <v>30.645410927106184</v>
      </c>
      <c r="L159" s="15">
        <v>1.5</v>
      </c>
      <c r="M159" s="16">
        <v>0.514930555555556</v>
      </c>
      <c r="N159" s="3">
        <v>0.5183002314814814</v>
      </c>
      <c r="O159" s="1" t="s">
        <v>187</v>
      </c>
      <c r="P159" s="15">
        <f t="shared" si="22"/>
        <v>18.547777701452322</v>
      </c>
      <c r="Q159" s="15">
        <v>1.8</v>
      </c>
      <c r="R159" s="16">
        <v>0.557291666666666</v>
      </c>
      <c r="S159" s="3">
        <v>0.5601130787037037</v>
      </c>
      <c r="T159" s="1" t="s">
        <v>188</v>
      </c>
      <c r="U159" s="15">
        <f t="shared" si="23"/>
        <v>26.582434261797115</v>
      </c>
      <c r="V159" s="4" t="s">
        <v>328</v>
      </c>
      <c r="W159" s="18" t="s">
        <v>188</v>
      </c>
      <c r="X159" s="19">
        <f t="shared" si="24"/>
        <v>30.645410927106184</v>
      </c>
      <c r="Y159" s="25" t="s">
        <v>384</v>
      </c>
    </row>
    <row r="160" spans="1:25" ht="15">
      <c r="A160" s="10">
        <f>('[1]Atleti'!$A$58)</f>
        <v>58</v>
      </c>
      <c r="B160" s="11" t="str">
        <f>('[1]Atleti'!$B$58)</f>
        <v>PICCIONETTI TOMMASO</v>
      </c>
      <c r="C160" s="12" t="str">
        <f>('[1]Atleti'!$D$58)</f>
        <v>Elite Sport</v>
      </c>
      <c r="D160" s="13" t="str">
        <f>('[1]Atleti'!$F$58)</f>
        <v>BIKE TRADE RACING</v>
      </c>
      <c r="E160" s="14" t="str">
        <f>('[1]Atleti'!$G$58)</f>
        <v>FCI</v>
      </c>
      <c r="F160" s="1"/>
      <c r="G160" s="15">
        <v>2.2</v>
      </c>
      <c r="H160" s="16">
        <v>0.48125</v>
      </c>
      <c r="I160" s="3">
        <v>0.4840410879629629</v>
      </c>
      <c r="J160" s="3" t="s">
        <v>241</v>
      </c>
      <c r="K160" s="15">
        <f t="shared" si="21"/>
        <v>32.84262906904489</v>
      </c>
      <c r="L160" s="15">
        <v>1.5</v>
      </c>
      <c r="M160" s="16">
        <v>0.5187499999999999</v>
      </c>
      <c r="N160" s="3">
        <v>0.5222749999999999</v>
      </c>
      <c r="O160" s="1" t="s">
        <v>242</v>
      </c>
      <c r="P160" s="15">
        <f t="shared" si="22"/>
        <v>17.73049645390071</v>
      </c>
      <c r="Q160" s="15">
        <v>1.8</v>
      </c>
      <c r="R160" s="16">
        <v>0.5611111111111111</v>
      </c>
      <c r="S160" s="3">
        <v>0.5639912037037037</v>
      </c>
      <c r="T160" s="1" t="s">
        <v>243</v>
      </c>
      <c r="U160" s="15">
        <f t="shared" si="23"/>
        <v>26.040829448641748</v>
      </c>
      <c r="V160" s="4" t="s">
        <v>345</v>
      </c>
      <c r="W160" s="18" t="s">
        <v>241</v>
      </c>
      <c r="X160" s="19">
        <f t="shared" si="24"/>
        <v>32.84262906904489</v>
      </c>
      <c r="Y160" s="25" t="s">
        <v>385</v>
      </c>
    </row>
    <row r="161" spans="1:25" ht="15">
      <c r="A161" s="10">
        <f>('[1]Atleti'!$A$13)</f>
        <v>13</v>
      </c>
      <c r="B161" s="11" t="str">
        <f>('[1]Atleti'!$B$13)</f>
        <v>BRUNO MARCO</v>
      </c>
      <c r="C161" s="12" t="str">
        <f>('[1]Atleti'!$D$13)</f>
        <v>Master 4</v>
      </c>
      <c r="D161" s="13" t="str">
        <f>('[1]Atleti'!$F$13)</f>
        <v>ASD SAM ENDURO TEAM</v>
      </c>
      <c r="E161" s="14" t="str">
        <f>('[1]Atleti'!$G$13)</f>
        <v>FCI</v>
      </c>
      <c r="F161" s="1"/>
      <c r="G161" s="15">
        <v>2.2</v>
      </c>
      <c r="H161" s="16">
        <v>0.465625</v>
      </c>
      <c r="I161" s="3">
        <v>0.4684033564814815</v>
      </c>
      <c r="J161" s="3" t="s">
        <v>54</v>
      </c>
      <c r="K161" s="15">
        <f t="shared" si="21"/>
        <v>32.99312643199308</v>
      </c>
      <c r="L161" s="15">
        <v>1.5</v>
      </c>
      <c r="M161" s="16">
        <v>0.5031249999999999</v>
      </c>
      <c r="N161" s="3">
        <v>0.5066145833333333</v>
      </c>
      <c r="O161" s="1" t="s">
        <v>55</v>
      </c>
      <c r="P161" s="15">
        <f t="shared" si="22"/>
        <v>17.910447761193794</v>
      </c>
      <c r="Q161" s="15">
        <v>1.8</v>
      </c>
      <c r="R161" s="16">
        <v>0.5454861111111111</v>
      </c>
      <c r="S161" s="3">
        <v>0.5486023148148148</v>
      </c>
      <c r="T161" s="1" t="s">
        <v>56</v>
      </c>
      <c r="U161" s="15">
        <f t="shared" si="23"/>
        <v>24.067746248700146</v>
      </c>
      <c r="V161" s="4" t="s">
        <v>289</v>
      </c>
      <c r="W161" s="18" t="s">
        <v>54</v>
      </c>
      <c r="X161" s="19">
        <f t="shared" si="24"/>
        <v>32.99312643199308</v>
      </c>
      <c r="Y161" s="25" t="s">
        <v>386</v>
      </c>
    </row>
    <row r="162" spans="1:25" ht="15">
      <c r="A162" s="10">
        <f>('[1]Atleti'!$A$16)</f>
        <v>16</v>
      </c>
      <c r="B162" s="11" t="str">
        <f>('[1]Atleti'!$B$16)</f>
        <v>FORASSIEPI DAVIDE</v>
      </c>
      <c r="C162" s="12" t="str">
        <f>('[1]Atleti'!$D$16)</f>
        <v>Master 4</v>
      </c>
      <c r="D162" s="13" t="str">
        <f>('[1]Atleti'!$F$16)</f>
        <v>ELBA BIKE - SCOTT</v>
      </c>
      <c r="E162" s="14" t="str">
        <f>('[1]Atleti'!$G$16)</f>
        <v>FCI</v>
      </c>
      <c r="F162" s="1"/>
      <c r="G162" s="15">
        <v>2.2</v>
      </c>
      <c r="H162" s="16">
        <v>0.466666666666667</v>
      </c>
      <c r="I162" s="3">
        <v>0.469472337962963</v>
      </c>
      <c r="J162" s="3" t="s">
        <v>57</v>
      </c>
      <c r="K162" s="15">
        <f t="shared" si="21"/>
        <v>32.67191947527265</v>
      </c>
      <c r="L162" s="15">
        <v>1.5</v>
      </c>
      <c r="M162" s="16">
        <v>0.504166666666666</v>
      </c>
      <c r="N162" s="3">
        <v>0.507550925925926</v>
      </c>
      <c r="O162" s="1" t="s">
        <v>58</v>
      </c>
      <c r="P162" s="15">
        <f t="shared" si="22"/>
        <v>18.467852257177885</v>
      </c>
      <c r="Q162" s="15">
        <v>1.8</v>
      </c>
      <c r="R162" s="16">
        <v>0.546527777777778</v>
      </c>
      <c r="S162" s="3">
        <v>0.5497351851851852</v>
      </c>
      <c r="T162" s="1" t="s">
        <v>59</v>
      </c>
      <c r="U162" s="15">
        <f t="shared" si="23"/>
        <v>23.383371824481774</v>
      </c>
      <c r="V162" s="4" t="s">
        <v>290</v>
      </c>
      <c r="W162" s="18" t="s">
        <v>57</v>
      </c>
      <c r="X162" s="19">
        <f t="shared" si="24"/>
        <v>32.67191947527265</v>
      </c>
      <c r="Y162" s="25" t="s">
        <v>387</v>
      </c>
    </row>
    <row r="163" spans="1:25" ht="15">
      <c r="A163" s="10">
        <f>('[1]Atleti'!$A$26)</f>
        <v>20</v>
      </c>
      <c r="B163" s="20" t="str">
        <f>('[1]Atleti'!$B$26)</f>
        <v>MARINI UMBERTO</v>
      </c>
      <c r="C163" s="12" t="str">
        <f>('[1]Atleti'!$D$26)</f>
        <v>Master 3</v>
      </c>
      <c r="D163" s="13" t="str">
        <f>('[1]Atleti'!$F$26)</f>
        <v>BIKESTORE RACING TEAM</v>
      </c>
      <c r="E163" s="14" t="str">
        <f>('[1]Atleti'!$G$26)</f>
        <v>FCI</v>
      </c>
      <c r="F163" s="1"/>
      <c r="G163" s="15">
        <v>2.2</v>
      </c>
      <c r="H163" s="16">
        <v>0.4680555555555555</v>
      </c>
      <c r="I163" s="3">
        <v>0.47109189814814817</v>
      </c>
      <c r="J163" s="3" t="s">
        <v>96</v>
      </c>
      <c r="K163" s="15">
        <f t="shared" si="21"/>
        <v>30.1898299916132</v>
      </c>
      <c r="L163" s="15">
        <v>1.5</v>
      </c>
      <c r="M163" s="16">
        <v>0.5055555555555555</v>
      </c>
      <c r="N163" s="3">
        <v>0.5090018518518519</v>
      </c>
      <c r="O163" s="1" t="s">
        <v>97</v>
      </c>
      <c r="P163" s="15">
        <f t="shared" si="22"/>
        <v>18.13541106931736</v>
      </c>
      <c r="Q163" s="15">
        <v>1.8</v>
      </c>
      <c r="R163" s="16">
        <v>0.5479166666666667</v>
      </c>
      <c r="S163" s="3">
        <v>0.5508469907407407</v>
      </c>
      <c r="T163" s="1" t="s">
        <v>98</v>
      </c>
      <c r="U163" s="15">
        <f t="shared" si="23"/>
        <v>25.594438739237475</v>
      </c>
      <c r="V163" s="4" t="s">
        <v>301</v>
      </c>
      <c r="W163" s="18" t="s">
        <v>98</v>
      </c>
      <c r="X163" s="19">
        <f t="shared" si="24"/>
        <v>30.1898299916132</v>
      </c>
      <c r="Y163" s="25" t="s">
        <v>388</v>
      </c>
    </row>
    <row r="164" spans="1:25" ht="15">
      <c r="A164" s="10">
        <f>('[1]Atleti'!$A$59)</f>
        <v>59</v>
      </c>
      <c r="B164" s="11" t="str">
        <f>('[1]Atleti'!$B$59)</f>
        <v>DE SANTIS CARLO</v>
      </c>
      <c r="C164" s="12" t="str">
        <f>('[1]Atleti'!$D$59)</f>
        <v>Elite Sport</v>
      </c>
      <c r="D164" s="13" t="str">
        <f>('[1]Atleti'!$F$59)</f>
        <v>BIKE TRADE RACING</v>
      </c>
      <c r="E164" s="14" t="str">
        <f>('[1]Atleti'!$G$59)</f>
        <v>FCI</v>
      </c>
      <c r="F164" s="1"/>
      <c r="G164" s="15">
        <v>2.2</v>
      </c>
      <c r="H164" s="16">
        <v>0.48159722222222223</v>
      </c>
      <c r="I164" s="3">
        <v>0.48481412037037036</v>
      </c>
      <c r="J164" s="3" t="s">
        <v>244</v>
      </c>
      <c r="K164" s="15">
        <f t="shared" si="21"/>
        <v>28.495358710513234</v>
      </c>
      <c r="L164" s="15">
        <v>1.5</v>
      </c>
      <c r="M164" s="16">
        <v>0.5190972222222222</v>
      </c>
      <c r="N164" s="3">
        <v>0.522378587962963</v>
      </c>
      <c r="O164" s="1" t="s">
        <v>245</v>
      </c>
      <c r="P164" s="15">
        <f t="shared" si="22"/>
        <v>19.04694719762947</v>
      </c>
      <c r="Q164" s="15">
        <v>1.8</v>
      </c>
      <c r="R164" s="16">
        <v>0.5614583333333333</v>
      </c>
      <c r="S164" s="3">
        <v>0.5643932870370371</v>
      </c>
      <c r="T164" s="1" t="s">
        <v>246</v>
      </c>
      <c r="U164" s="15">
        <f t="shared" si="23"/>
        <v>25.554065778057545</v>
      </c>
      <c r="V164" s="4" t="s">
        <v>346</v>
      </c>
      <c r="W164" s="18" t="s">
        <v>246</v>
      </c>
      <c r="X164" s="19">
        <f t="shared" si="24"/>
        <v>28.495358710513234</v>
      </c>
      <c r="Y164" s="25" t="s">
        <v>389</v>
      </c>
    </row>
    <row r="165" spans="1:25" ht="15">
      <c r="A165" s="10">
        <f>('[1]Atleti'!$A$51)</f>
        <v>52</v>
      </c>
      <c r="B165" s="11" t="str">
        <f>('[1]Atleti'!$B$51)</f>
        <v>MARIOTTI ALESSIO</v>
      </c>
      <c r="C165" s="12" t="str">
        <f>('[1]Atleti'!$D$51)</f>
        <v>Master 1</v>
      </c>
      <c r="D165" s="13" t="str">
        <f>('[1]Atleti'!$F$51)</f>
        <v>A.S.D. ORBETELLO BIKETRIBE</v>
      </c>
      <c r="E165" s="14" t="str">
        <f>('[1]Atleti'!$G$51)</f>
        <v>UISP</v>
      </c>
      <c r="F165" s="1"/>
      <c r="G165" s="15">
        <v>2.2</v>
      </c>
      <c r="H165" s="16">
        <v>0.479166666666667</v>
      </c>
      <c r="I165" s="3">
        <v>0.4822025462962963</v>
      </c>
      <c r="J165" s="3" t="s">
        <v>190</v>
      </c>
      <c r="K165" s="15">
        <f t="shared" si="21"/>
        <v>30.194433854368942</v>
      </c>
      <c r="L165" s="15">
        <v>1.5</v>
      </c>
      <c r="M165" s="16">
        <v>0.516666666666667</v>
      </c>
      <c r="N165" s="3">
        <v>0.5200885416666666</v>
      </c>
      <c r="O165" s="1" t="s">
        <v>191</v>
      </c>
      <c r="P165" s="15">
        <f t="shared" si="22"/>
        <v>18.264840182650673</v>
      </c>
      <c r="Q165" s="15">
        <v>1.8</v>
      </c>
      <c r="R165" s="16">
        <v>0.559027777777777</v>
      </c>
      <c r="S165" s="3">
        <v>0.562044675925926</v>
      </c>
      <c r="T165" s="1" t="s">
        <v>192</v>
      </c>
      <c r="U165" s="15">
        <f t="shared" si="23"/>
        <v>24.859970843237193</v>
      </c>
      <c r="V165" s="4" t="s">
        <v>329</v>
      </c>
      <c r="W165" s="18" t="s">
        <v>192</v>
      </c>
      <c r="X165" s="19">
        <f t="shared" si="24"/>
        <v>30.194433854368942</v>
      </c>
      <c r="Y165" s="25" t="s">
        <v>390</v>
      </c>
    </row>
    <row r="166" spans="1:25" ht="15">
      <c r="A166" s="10">
        <f>('[1]Atleti'!$A$34)</f>
        <v>34</v>
      </c>
      <c r="B166" s="11" t="str">
        <f>('[1]Atleti'!$B$34)</f>
        <v>ANDREOLI CARLO</v>
      </c>
      <c r="C166" s="12" t="str">
        <f>('[1]Atleti'!$D$34)</f>
        <v>Master 2</v>
      </c>
      <c r="D166" s="13" t="str">
        <f>('[1]Atleti'!$F$34)</f>
        <v>A.S.D. CICLI ANTONELLI</v>
      </c>
      <c r="E166" s="14" t="str">
        <f>('[1]Atleti'!$G$34)</f>
        <v>FCI</v>
      </c>
      <c r="F166" s="1"/>
      <c r="G166" s="15">
        <v>2.2</v>
      </c>
      <c r="H166" s="16">
        <v>0.472916666666666</v>
      </c>
      <c r="I166" s="3">
        <v>0.475906712962963</v>
      </c>
      <c r="J166" s="3" t="s">
        <v>118</v>
      </c>
      <c r="K166" s="15">
        <f t="shared" si="21"/>
        <v>30.65727336068014</v>
      </c>
      <c r="L166" s="15">
        <v>1.5</v>
      </c>
      <c r="M166" s="16">
        <v>0.510416666666667</v>
      </c>
      <c r="N166" s="3">
        <v>0.5138856481481481</v>
      </c>
      <c r="O166" s="1" t="s">
        <v>119</v>
      </c>
      <c r="P166" s="15">
        <f t="shared" si="22"/>
        <v>18.016815694650244</v>
      </c>
      <c r="Q166" s="15">
        <v>1.8</v>
      </c>
      <c r="R166" s="16">
        <v>0.552777777777777</v>
      </c>
      <c r="S166" s="3">
        <v>0.5557982638888889</v>
      </c>
      <c r="T166" s="1" t="s">
        <v>120</v>
      </c>
      <c r="U166" s="15">
        <f t="shared" si="23"/>
        <v>24.830440280486098</v>
      </c>
      <c r="V166" s="4" t="s">
        <v>308</v>
      </c>
      <c r="W166" s="18" t="s">
        <v>118</v>
      </c>
      <c r="X166" s="19">
        <f t="shared" si="24"/>
        <v>30.65727336068014</v>
      </c>
      <c r="Y166" s="25" t="s">
        <v>391</v>
      </c>
    </row>
    <row r="167" spans="1:25" ht="15">
      <c r="A167" s="10">
        <f>('[1]Atleti'!$A$41)</f>
        <v>42</v>
      </c>
      <c r="B167" s="20" t="str">
        <f>('[1]Atleti'!$B$41)</f>
        <v>COLTELLACCI TIZIANO</v>
      </c>
      <c r="C167" s="12" t="str">
        <f>('[1]Atleti'!$D$41)</f>
        <v>Master 1</v>
      </c>
      <c r="D167" s="13" t="str">
        <f>('[1]Atleti'!$F$41)</f>
        <v>ASD SAM ENDURO TEAM</v>
      </c>
      <c r="E167" s="14" t="str">
        <f>('[1]Atleti'!$G$41)</f>
        <v>FCI</v>
      </c>
      <c r="F167" s="1"/>
      <c r="G167" s="15">
        <v>2.2</v>
      </c>
      <c r="H167" s="16">
        <v>0.4756944444444444</v>
      </c>
      <c r="I167" s="3">
        <v>0.4787472222222222</v>
      </c>
      <c r="J167" s="3" t="s">
        <v>194</v>
      </c>
      <c r="K167" s="15">
        <f t="shared" si="21"/>
        <v>30.027297543220964</v>
      </c>
      <c r="L167" s="15">
        <v>1.5</v>
      </c>
      <c r="M167" s="16">
        <v>0.5131944444444444</v>
      </c>
      <c r="N167" s="3">
        <v>0.5167938657407407</v>
      </c>
      <c r="O167" s="1" t="s">
        <v>195</v>
      </c>
      <c r="P167" s="15">
        <f t="shared" si="22"/>
        <v>17.363902376282116</v>
      </c>
      <c r="Q167" s="15">
        <v>1.8</v>
      </c>
      <c r="R167" s="16">
        <v>0.5555555555555556</v>
      </c>
      <c r="S167" s="3">
        <v>0.5583876157407407</v>
      </c>
      <c r="T167" s="1" t="s">
        <v>196</v>
      </c>
      <c r="U167" s="15">
        <f t="shared" si="23"/>
        <v>26.482488046099807</v>
      </c>
      <c r="V167" s="4" t="s">
        <v>330</v>
      </c>
      <c r="W167" s="18" t="s">
        <v>196</v>
      </c>
      <c r="X167" s="19">
        <f t="shared" si="24"/>
        <v>30.027297543220964</v>
      </c>
      <c r="Y167" s="25" t="s">
        <v>392</v>
      </c>
    </row>
    <row r="168" spans="1:25" ht="15">
      <c r="A168" s="10">
        <f>('[1]Atleti'!$A$76)</f>
        <v>76</v>
      </c>
      <c r="B168" s="20" t="str">
        <f>('[1]Atleti'!$B$76)</f>
        <v>TOCCACELI LORENZO</v>
      </c>
      <c r="C168" s="12" t="str">
        <f>('[1]Atleti'!$D$76)</f>
        <v>Elite Sport</v>
      </c>
      <c r="D168" s="13" t="str">
        <f>('[1]Atleti'!$F$76)</f>
        <v>A.S.D 2010 GRAVITYTEAM</v>
      </c>
      <c r="E168" s="14" t="str">
        <f>('[1]Atleti'!$G$76)</f>
        <v>FCI</v>
      </c>
      <c r="F168" s="1"/>
      <c r="G168" s="15">
        <v>2.2</v>
      </c>
      <c r="H168" s="16">
        <v>0.4875</v>
      </c>
      <c r="I168" s="3">
        <v>0.4909425925925926</v>
      </c>
      <c r="J168" s="3" t="s">
        <v>247</v>
      </c>
      <c r="K168" s="15">
        <f t="shared" si="21"/>
        <v>26.627218934911124</v>
      </c>
      <c r="L168" s="15">
        <v>1.5</v>
      </c>
      <c r="M168" s="16">
        <v>0.525000000000001</v>
      </c>
      <c r="N168" s="3">
        <v>0.528309375</v>
      </c>
      <c r="O168" s="1" t="s">
        <v>248</v>
      </c>
      <c r="P168" s="15">
        <f t="shared" si="22"/>
        <v>18.885741265350664</v>
      </c>
      <c r="Q168" s="15">
        <v>1.8</v>
      </c>
      <c r="R168" s="16">
        <v>0.56736111111111</v>
      </c>
      <c r="S168" s="3">
        <v>0.570145949074074</v>
      </c>
      <c r="T168" s="1" t="s">
        <v>249</v>
      </c>
      <c r="U168" s="15">
        <f t="shared" si="23"/>
        <v>26.931548979666374</v>
      </c>
      <c r="V168" s="4" t="s">
        <v>347</v>
      </c>
      <c r="W168" s="18" t="s">
        <v>249</v>
      </c>
      <c r="X168" s="19">
        <f t="shared" si="24"/>
        <v>26.931548979666374</v>
      </c>
      <c r="Y168" s="25" t="s">
        <v>393</v>
      </c>
    </row>
    <row r="169" spans="1:25" ht="15">
      <c r="A169" s="10">
        <f>('[1]Atleti'!$A$24)</f>
        <v>25</v>
      </c>
      <c r="B169" s="11" t="str">
        <f>('[1]Atleti'!$B$24)</f>
        <v>NIGIOTTI MICHELE</v>
      </c>
      <c r="C169" s="12" t="str">
        <f>('[1]Atleti'!$D$24)</f>
        <v>Master 3</v>
      </c>
      <c r="D169" s="13" t="str">
        <f>('[1]Atleti'!$F$24)</f>
        <v>A.S.D.BIKE STORE MTB CAFE'</v>
      </c>
      <c r="E169" s="14" t="str">
        <f>('[1]Atleti'!$G$24)</f>
        <v>FCI</v>
      </c>
      <c r="F169" s="1"/>
      <c r="G169" s="15">
        <v>2.2</v>
      </c>
      <c r="H169" s="16">
        <v>0.469791666666667</v>
      </c>
      <c r="I169" s="3">
        <v>0.47296354166666665</v>
      </c>
      <c r="J169" s="3" t="s">
        <v>99</v>
      </c>
      <c r="K169" s="15">
        <f t="shared" si="21"/>
        <v>28.899835796390644</v>
      </c>
      <c r="L169" s="15">
        <v>1.5</v>
      </c>
      <c r="M169" s="16">
        <v>0.507291666666667</v>
      </c>
      <c r="N169" s="3">
        <v>0.5108</v>
      </c>
      <c r="O169" s="1" t="s">
        <v>100</v>
      </c>
      <c r="P169" s="15">
        <f t="shared" si="22"/>
        <v>17.81472684085679</v>
      </c>
      <c r="Q169" s="15">
        <v>1.8</v>
      </c>
      <c r="R169" s="16">
        <v>0.549652777777778</v>
      </c>
      <c r="S169" s="3">
        <v>0.552541087962963</v>
      </c>
      <c r="T169" s="1" t="s">
        <v>101</v>
      </c>
      <c r="U169" s="15">
        <f t="shared" si="23"/>
        <v>25.966740132239845</v>
      </c>
      <c r="V169" s="4" t="s">
        <v>302</v>
      </c>
      <c r="W169" s="18" t="s">
        <v>101</v>
      </c>
      <c r="X169" s="19">
        <f t="shared" si="24"/>
        <v>28.899835796390644</v>
      </c>
      <c r="Y169" s="25" t="s">
        <v>394</v>
      </c>
    </row>
    <row r="170" spans="1:25" ht="15">
      <c r="A170" s="10">
        <f>('[1]Atleti'!$A$10)</f>
        <v>10</v>
      </c>
      <c r="B170" s="11" t="str">
        <f>('[1]Atleti'!$B$10)</f>
        <v>VALTERINI MARIO</v>
      </c>
      <c r="C170" s="12" t="str">
        <f>('[1]Atleti'!$D$10)</f>
        <v>Master 5</v>
      </c>
      <c r="D170" s="13" t="str">
        <f>('[1]Atleti'!$F$10)</f>
        <v>BIKESTORE RACING TEAM</v>
      </c>
      <c r="E170" s="14" t="str">
        <f>('[1]Atleti'!$G$10)</f>
        <v>FCI</v>
      </c>
      <c r="F170" s="1"/>
      <c r="G170" s="15">
        <v>2.2</v>
      </c>
      <c r="H170" s="16">
        <v>0.46458333333333335</v>
      </c>
      <c r="I170" s="3">
        <v>0.46788518518518524</v>
      </c>
      <c r="J170" s="3" t="s">
        <v>41</v>
      </c>
      <c r="K170" s="15">
        <f t="shared" si="21"/>
        <v>27.762198541783203</v>
      </c>
      <c r="L170" s="15">
        <v>1.5</v>
      </c>
      <c r="M170" s="16">
        <v>0.5020833333333333</v>
      </c>
      <c r="N170" s="3">
        <v>0.5054814814814815</v>
      </c>
      <c r="O170" s="1" t="s">
        <v>42</v>
      </c>
      <c r="P170" s="15">
        <f t="shared" si="22"/>
        <v>18.392370572206772</v>
      </c>
      <c r="Q170" s="15">
        <v>1.8</v>
      </c>
      <c r="R170" s="16">
        <v>0.5444444444444444</v>
      </c>
      <c r="S170" s="3">
        <v>0.5473307870370371</v>
      </c>
      <c r="T170" s="1" t="s">
        <v>43</v>
      </c>
      <c r="U170" s="15">
        <f t="shared" si="23"/>
        <v>25.98444141470766</v>
      </c>
      <c r="V170" s="4" t="s">
        <v>285</v>
      </c>
      <c r="W170" s="18" t="s">
        <v>43</v>
      </c>
      <c r="X170" s="19">
        <f t="shared" si="24"/>
        <v>27.762198541783203</v>
      </c>
      <c r="Y170" s="25" t="s">
        <v>395</v>
      </c>
    </row>
    <row r="171" spans="1:25" ht="15">
      <c r="A171" s="10">
        <f>('[1]Atleti'!$A$19)</f>
        <v>19</v>
      </c>
      <c r="B171" s="11" t="str">
        <f>('[1]Atleti'!$B$19)</f>
        <v>MACII RICCARDO</v>
      </c>
      <c r="C171" s="12" t="str">
        <f>('[1]Atleti'!$D$19)</f>
        <v>Master 4</v>
      </c>
      <c r="D171" s="13" t="str">
        <f>('[1]Atleti'!$F$19)</f>
        <v>ASD SBROCCATI ENDURO BIKE</v>
      </c>
      <c r="E171" s="14" t="str">
        <f>('[1]Atleti'!$G$19)</f>
        <v>FCI</v>
      </c>
      <c r="F171" s="1"/>
      <c r="G171" s="15">
        <v>2.2</v>
      </c>
      <c r="H171" s="16">
        <v>0.467708333333334</v>
      </c>
      <c r="I171" s="3">
        <v>0.47040324074074075</v>
      </c>
      <c r="J171" s="3" t="s">
        <v>61</v>
      </c>
      <c r="K171" s="15">
        <f t="shared" si="21"/>
        <v>34.0147740938067</v>
      </c>
      <c r="L171" s="15">
        <v>1.5</v>
      </c>
      <c r="M171" s="16">
        <v>0.505208333333333</v>
      </c>
      <c r="N171" s="3">
        <v>0.5086164351851852</v>
      </c>
      <c r="O171" s="1" t="s">
        <v>62</v>
      </c>
      <c r="P171" s="15">
        <f t="shared" si="22"/>
        <v>18.338653806967134</v>
      </c>
      <c r="Q171" s="15">
        <v>1.8</v>
      </c>
      <c r="R171" s="16">
        <v>0.547569444444444</v>
      </c>
      <c r="S171" s="3">
        <v>0.5511420138888888</v>
      </c>
      <c r="T171" s="1" t="s">
        <v>63</v>
      </c>
      <c r="U171" s="15">
        <f t="shared" si="23"/>
        <v>20.993293808919827</v>
      </c>
      <c r="V171" s="4" t="s">
        <v>291</v>
      </c>
      <c r="W171" s="18" t="s">
        <v>61</v>
      </c>
      <c r="X171" s="19">
        <f t="shared" si="24"/>
        <v>34.0147740938067</v>
      </c>
      <c r="Y171" s="25" t="s">
        <v>396</v>
      </c>
    </row>
    <row r="172" spans="1:25" ht="15">
      <c r="A172" s="10">
        <f>('[1]Atleti'!$A$14)</f>
        <v>14</v>
      </c>
      <c r="B172" s="11" t="str">
        <f>('[1]Atleti'!$B$14)</f>
        <v>FOLGORI ANDREA</v>
      </c>
      <c r="C172" s="12" t="str">
        <f>('[1]Atleti'!$D$14)</f>
        <v>Master 4</v>
      </c>
      <c r="D172" s="13" t="str">
        <f>('[1]Atleti'!$F$14)</f>
        <v>BIKESTORE RACING TEAM</v>
      </c>
      <c r="E172" s="14" t="str">
        <f>('[1]Atleti'!$G$14)</f>
        <v>FCI</v>
      </c>
      <c r="F172" s="1"/>
      <c r="G172" s="15">
        <v>2.2</v>
      </c>
      <c r="H172" s="16">
        <v>0.465972222222222</v>
      </c>
      <c r="I172" s="3">
        <v>0.4689497685185185</v>
      </c>
      <c r="J172" s="3" t="s">
        <v>65</v>
      </c>
      <c r="K172" s="15">
        <f t="shared" si="21"/>
        <v>30.785975277926994</v>
      </c>
      <c r="L172" s="15">
        <v>1.5</v>
      </c>
      <c r="M172" s="16">
        <v>0.503472222222222</v>
      </c>
      <c r="N172" s="3">
        <v>0.50720625</v>
      </c>
      <c r="O172" s="1" t="s">
        <v>66</v>
      </c>
      <c r="P172" s="15">
        <f t="shared" si="22"/>
        <v>16.73795796912685</v>
      </c>
      <c r="Q172" s="15">
        <v>1.8</v>
      </c>
      <c r="R172" s="16">
        <v>0.545833333333333</v>
      </c>
      <c r="S172" s="3">
        <v>0.5489325231481482</v>
      </c>
      <c r="T172" s="1" t="s">
        <v>67</v>
      </c>
      <c r="U172" s="15">
        <f t="shared" si="23"/>
        <v>24.199873025354005</v>
      </c>
      <c r="V172" s="4" t="s">
        <v>292</v>
      </c>
      <c r="W172" s="18" t="s">
        <v>65</v>
      </c>
      <c r="X172" s="19">
        <f t="shared" si="24"/>
        <v>30.785975277926994</v>
      </c>
      <c r="Y172" s="25" t="s">
        <v>397</v>
      </c>
    </row>
    <row r="173" spans="1:25" ht="15">
      <c r="A173" s="10">
        <f>('[1]Atleti'!$A$62)</f>
        <v>62</v>
      </c>
      <c r="B173" s="11" t="str">
        <f>('[1]Atleti'!$B$62)</f>
        <v>TURBATI MIRCO</v>
      </c>
      <c r="C173" s="12" t="str">
        <f>('[1]Atleti'!$D$62)</f>
        <v>Elite Sport</v>
      </c>
      <c r="D173" s="13" t="str">
        <f>('[1]Atleti'!$F$62)</f>
        <v>A.S.D.BIKE STORE MTB CAFE'</v>
      </c>
      <c r="E173" s="14" t="str">
        <f>('[1]Atleti'!$G$62)</f>
        <v>FCI</v>
      </c>
      <c r="F173" s="1"/>
      <c r="G173" s="15">
        <v>2.2</v>
      </c>
      <c r="H173" s="16">
        <v>0.482638888888889</v>
      </c>
      <c r="I173" s="3">
        <v>0.48607314814814817</v>
      </c>
      <c r="J173" s="3" t="s">
        <v>250</v>
      </c>
      <c r="K173" s="15">
        <f t="shared" si="21"/>
        <v>26.6918306821253</v>
      </c>
      <c r="L173" s="15">
        <v>1.5</v>
      </c>
      <c r="M173" s="16">
        <v>0.520138888888889</v>
      </c>
      <c r="N173" s="3">
        <v>0.5236475694444445</v>
      </c>
      <c r="O173" s="1" t="s">
        <v>251</v>
      </c>
      <c r="P173" s="15">
        <f t="shared" si="22"/>
        <v>17.81296387926837</v>
      </c>
      <c r="Q173" s="15">
        <v>1.8</v>
      </c>
      <c r="R173" s="16">
        <v>0.5625</v>
      </c>
      <c r="S173" s="3">
        <v>0.5654311342592593</v>
      </c>
      <c r="T173" s="1" t="s">
        <v>252</v>
      </c>
      <c r="U173" s="15">
        <f t="shared" si="23"/>
        <v>25.587364264560506</v>
      </c>
      <c r="V173" s="4" t="s">
        <v>348</v>
      </c>
      <c r="W173" s="18" t="s">
        <v>252</v>
      </c>
      <c r="X173" s="19">
        <f t="shared" si="24"/>
        <v>26.6918306821253</v>
      </c>
      <c r="Y173" s="25" t="s">
        <v>398</v>
      </c>
    </row>
    <row r="174" spans="1:25" ht="15">
      <c r="A174" s="10">
        <f>('[1]Atleti'!$A$9)</f>
        <v>9</v>
      </c>
      <c r="B174" s="11" t="str">
        <f>('[1]Atleti'!$B$9)</f>
        <v>MAFFI ALESSANDRO</v>
      </c>
      <c r="C174" s="12" t="str">
        <f>('[1]Atleti'!$D$9)</f>
        <v>Master 5</v>
      </c>
      <c r="D174" s="13" t="str">
        <f>('[1]Atleti'!$F$9)</f>
        <v>A.S.D. CICLI TADDEI</v>
      </c>
      <c r="E174" s="14" t="str">
        <f>('[1]Atleti'!$G$9)</f>
        <v>FCI</v>
      </c>
      <c r="F174" s="1"/>
      <c r="G174" s="15">
        <v>2.2</v>
      </c>
      <c r="H174" s="16">
        <v>0.4642361111111111</v>
      </c>
      <c r="I174" s="3">
        <v>0.467715162037037</v>
      </c>
      <c r="J174" s="3" t="s">
        <v>44</v>
      </c>
      <c r="K174" s="15">
        <f t="shared" si="21"/>
        <v>26.34818190891286</v>
      </c>
      <c r="L174" s="15">
        <v>1.5</v>
      </c>
      <c r="M174" s="16">
        <v>0.501736111111111</v>
      </c>
      <c r="N174" s="3">
        <v>0.5052299768518519</v>
      </c>
      <c r="O174" s="1" t="s">
        <v>45</v>
      </c>
      <c r="P174" s="15">
        <f t="shared" si="22"/>
        <v>17.888495047536498</v>
      </c>
      <c r="Q174" s="15">
        <v>1.8</v>
      </c>
      <c r="R174" s="16">
        <v>0.5440972222222222</v>
      </c>
      <c r="S174" s="3">
        <v>0.5471015046296296</v>
      </c>
      <c r="T174" s="1" t="s">
        <v>46</v>
      </c>
      <c r="U174" s="15">
        <f t="shared" si="23"/>
        <v>24.96436414069466</v>
      </c>
      <c r="V174" s="4" t="s">
        <v>286</v>
      </c>
      <c r="W174" s="18" t="s">
        <v>46</v>
      </c>
      <c r="X174" s="19">
        <f t="shared" si="24"/>
        <v>26.34818190891286</v>
      </c>
      <c r="Y174" s="25" t="s">
        <v>399</v>
      </c>
    </row>
    <row r="175" spans="1:25" ht="15">
      <c r="A175" s="10">
        <f>('[1]Atleti'!$A$35)</f>
        <v>35</v>
      </c>
      <c r="B175" s="11" t="str">
        <f>('[1]Atleti'!$B$35)</f>
        <v>BAZZANTI SIMONE</v>
      </c>
      <c r="C175" s="12" t="str">
        <f>('[1]Atleti'!$D$35)</f>
        <v>Master 2</v>
      </c>
      <c r="D175" s="13" t="str">
        <f>('[1]Atleti'!$F$35)</f>
        <v>FIRENZE FREE RIDER</v>
      </c>
      <c r="E175" s="14" t="str">
        <f>('[1]Atleti'!$G$35)</f>
        <v>FCI</v>
      </c>
      <c r="F175" s="1"/>
      <c r="G175" s="15">
        <v>2.2</v>
      </c>
      <c r="H175" s="16">
        <v>0.473263888888889</v>
      </c>
      <c r="I175" s="24">
        <v>0.4763096064814815</v>
      </c>
      <c r="J175" s="3" t="s">
        <v>121</v>
      </c>
      <c r="K175" s="15">
        <f t="shared" si="21"/>
        <v>30.096902907087795</v>
      </c>
      <c r="L175" s="15">
        <v>1.5</v>
      </c>
      <c r="M175" s="16">
        <v>0.510763888888889</v>
      </c>
      <c r="N175" s="3">
        <v>0.5144466435185185</v>
      </c>
      <c r="O175" s="1" t="s">
        <v>122</v>
      </c>
      <c r="P175" s="15">
        <f t="shared" si="22"/>
        <v>16.97099217448742</v>
      </c>
      <c r="Q175" s="15">
        <v>1.8</v>
      </c>
      <c r="R175" s="16">
        <v>0.553125</v>
      </c>
      <c r="S175" s="3">
        <v>0.5564214120370371</v>
      </c>
      <c r="T175" s="1" t="s">
        <v>123</v>
      </c>
      <c r="U175" s="15">
        <f t="shared" si="23"/>
        <v>22.752010112003912</v>
      </c>
      <c r="V175" s="4" t="s">
        <v>309</v>
      </c>
      <c r="W175" s="18" t="s">
        <v>121</v>
      </c>
      <c r="X175" s="19">
        <f t="shared" si="24"/>
        <v>30.096902907087795</v>
      </c>
      <c r="Y175" s="25" t="s">
        <v>400</v>
      </c>
    </row>
    <row r="176" spans="1:25" ht="15">
      <c r="A176" s="10">
        <f>('[1]Atleti'!$A$15)</f>
        <v>15</v>
      </c>
      <c r="B176" s="11" t="str">
        <f>('[1]Atleti'!$B$15)</f>
        <v>CARTONI DANIELE</v>
      </c>
      <c r="C176" s="12" t="str">
        <f>('[1]Atleti'!$D$15)</f>
        <v>Master 4</v>
      </c>
      <c r="D176" s="13" t="str">
        <f>('[1]Atleti'!$F$15)</f>
        <v>A.S.D. ORBETELLO BIKETRIBE</v>
      </c>
      <c r="E176" s="14" t="str">
        <f>('[1]Atleti'!$G$15)</f>
        <v>UISP</v>
      </c>
      <c r="F176" s="1"/>
      <c r="G176" s="15">
        <v>2.2</v>
      </c>
      <c r="H176" s="16">
        <v>0.466319444444445</v>
      </c>
      <c r="I176" s="3">
        <v>0.46991747685185187</v>
      </c>
      <c r="J176" s="3" t="s">
        <v>69</v>
      </c>
      <c r="K176" s="15">
        <f t="shared" si="21"/>
        <v>25.476887444916546</v>
      </c>
      <c r="L176" s="15">
        <v>1.5</v>
      </c>
      <c r="M176" s="16">
        <v>0.503819444444444</v>
      </c>
      <c r="N176" s="3">
        <v>0.5072268518518518</v>
      </c>
      <c r="O176" s="1" t="s">
        <v>70</v>
      </c>
      <c r="P176" s="15">
        <f t="shared" si="22"/>
        <v>18.342391304345995</v>
      </c>
      <c r="Q176" s="15">
        <v>1.8</v>
      </c>
      <c r="R176" s="16">
        <v>0.546180555555555</v>
      </c>
      <c r="S176" s="3">
        <v>0.5494594907407407</v>
      </c>
      <c r="T176" s="1" t="s">
        <v>71</v>
      </c>
      <c r="U176" s="15">
        <f t="shared" si="23"/>
        <v>22.873279209314884</v>
      </c>
      <c r="V176" s="4" t="s">
        <v>293</v>
      </c>
      <c r="W176" s="18" t="s">
        <v>71</v>
      </c>
      <c r="X176" s="19">
        <f t="shared" si="24"/>
        <v>25.476887444916546</v>
      </c>
      <c r="Y176" s="25" t="s">
        <v>401</v>
      </c>
    </row>
    <row r="177" spans="1:25" ht="15">
      <c r="A177" s="10">
        <f>('[1]Atleti'!$A$78)</f>
        <v>78</v>
      </c>
      <c r="B177" s="11" t="str">
        <f>('[1]Atleti'!$B$78)</f>
        <v>PIPPUCCI DARIO</v>
      </c>
      <c r="C177" s="12" t="str">
        <f>('[1]Atleti'!$D$78)</f>
        <v>Juniores</v>
      </c>
      <c r="D177" s="13" t="str">
        <f>('[1]Atleti'!$F$78)</f>
        <v>I-MTB A.S.D.</v>
      </c>
      <c r="E177" s="14" t="str">
        <f>('[1]Atleti'!$G$78)</f>
        <v>FCI</v>
      </c>
      <c r="F177" s="1"/>
      <c r="G177" s="15">
        <v>2.2</v>
      </c>
      <c r="H177" s="16">
        <v>0.48819444444444443</v>
      </c>
      <c r="I177" s="3">
        <v>0.4920366898148148</v>
      </c>
      <c r="J177" s="3" t="s">
        <v>257</v>
      </c>
      <c r="K177" s="15">
        <f aca="true" t="shared" si="25" ref="K177:K186">G177/(I177-H177)/24</f>
        <v>23.857577491942063</v>
      </c>
      <c r="L177" s="15">
        <v>1.5</v>
      </c>
      <c r="M177" s="16">
        <v>0.5256944444444445</v>
      </c>
      <c r="N177" s="3">
        <v>0.5288190972222222</v>
      </c>
      <c r="O177" s="1" t="s">
        <v>258</v>
      </c>
      <c r="P177" s="15">
        <f aca="true" t="shared" si="26" ref="P177:P186">L177/(N177-M177)/24</f>
        <v>20.002222469163502</v>
      </c>
      <c r="Q177" s="15">
        <v>1.8</v>
      </c>
      <c r="R177" s="16">
        <v>0.5680555555555555</v>
      </c>
      <c r="S177" s="3">
        <v>0.5714131944444444</v>
      </c>
      <c r="T177" s="1" t="s">
        <v>259</v>
      </c>
      <c r="U177" s="15">
        <f aca="true" t="shared" si="27" ref="U177:U186">Q177/(S177-R177)/24</f>
        <v>22.337125129266045</v>
      </c>
      <c r="V177" s="4" t="s">
        <v>350</v>
      </c>
      <c r="W177" s="18" t="s">
        <v>258</v>
      </c>
      <c r="X177" s="19">
        <f aca="true" t="shared" si="28" ref="X177:X186">MAX(K177,P177,U177)</f>
        <v>23.857577491942063</v>
      </c>
      <c r="Y177" s="25" t="s">
        <v>402</v>
      </c>
    </row>
    <row r="178" spans="1:25" ht="15">
      <c r="A178" s="10">
        <f>('[1]Atleti'!$A$8)</f>
        <v>8</v>
      </c>
      <c r="B178" s="11" t="str">
        <f>('[1]Atleti'!$B$8)</f>
        <v>DADDI STEPHANIE LEE</v>
      </c>
      <c r="C178" s="12" t="str">
        <f>('[1]Atleti'!$D$8)</f>
        <v>OPEN WOMEN </v>
      </c>
      <c r="D178" s="13" t="str">
        <f>('[1]Atleti'!$F$8)</f>
        <v>I-MTB A.S.D.</v>
      </c>
      <c r="E178" s="14" t="str">
        <f>('[1]Atleti'!$G$8)</f>
        <v>FCI</v>
      </c>
      <c r="F178" s="1"/>
      <c r="G178" s="15">
        <v>2.2</v>
      </c>
      <c r="H178" s="16">
        <v>0.46388888888888885</v>
      </c>
      <c r="I178" s="3">
        <v>0.4675898148148148</v>
      </c>
      <c r="J178" s="3" t="s">
        <v>29</v>
      </c>
      <c r="K178" s="15">
        <f t="shared" si="25"/>
        <v>24.768576432323957</v>
      </c>
      <c r="L178" s="15">
        <v>1.5</v>
      </c>
      <c r="M178" s="16">
        <v>0.5013888888888889</v>
      </c>
      <c r="N178" s="3">
        <v>0.505196412037037</v>
      </c>
      <c r="O178" s="1" t="s">
        <v>30</v>
      </c>
      <c r="P178" s="15">
        <f t="shared" si="26"/>
        <v>16.41487065689884</v>
      </c>
      <c r="Q178" s="15">
        <v>1.8</v>
      </c>
      <c r="R178" s="16">
        <v>0.54375</v>
      </c>
      <c r="S178" s="3">
        <v>0.5468623842592593</v>
      </c>
      <c r="T178" s="1" t="s">
        <v>31</v>
      </c>
      <c r="U178" s="15">
        <f t="shared" si="27"/>
        <v>24.097281618384987</v>
      </c>
      <c r="V178" s="4" t="s">
        <v>281</v>
      </c>
      <c r="W178" s="18" t="s">
        <v>31</v>
      </c>
      <c r="X178" s="19">
        <f t="shared" si="28"/>
        <v>24.768576432323957</v>
      </c>
      <c r="Y178" s="25" t="s">
        <v>403</v>
      </c>
    </row>
    <row r="179" spans="1:25" ht="15">
      <c r="A179" s="10">
        <f>('[1]Atleti'!$A$17)</f>
        <v>17</v>
      </c>
      <c r="B179" s="11" t="str">
        <f>('[1]Atleti'!$B$17)</f>
        <v>PETRINI EDOARDO</v>
      </c>
      <c r="C179" s="12" t="str">
        <f>('[1]Atleti'!$D$17)</f>
        <v>Master 4</v>
      </c>
      <c r="D179" s="13" t="str">
        <f>('[1]Atleti'!$F$17)</f>
        <v>I-MTB A.S.D.</v>
      </c>
      <c r="E179" s="14" t="str">
        <f>('[1]Atleti'!$G$17)</f>
        <v>FCI</v>
      </c>
      <c r="F179" s="1"/>
      <c r="G179" s="15">
        <v>2.2</v>
      </c>
      <c r="H179" s="16">
        <v>0.467013888888889</v>
      </c>
      <c r="I179" s="3">
        <v>0.470977662037037</v>
      </c>
      <c r="J179" s="3" t="s">
        <v>73</v>
      </c>
      <c r="K179" s="15">
        <f t="shared" si="25"/>
        <v>23.126113236196748</v>
      </c>
      <c r="L179" s="15">
        <v>1.5</v>
      </c>
      <c r="M179" s="16">
        <v>0.504513888888889</v>
      </c>
      <c r="N179" s="3">
        <v>0.508217361111111</v>
      </c>
      <c r="O179" s="1" t="s">
        <v>74</v>
      </c>
      <c r="P179" s="15">
        <f t="shared" si="26"/>
        <v>16.876054753423084</v>
      </c>
      <c r="Q179" s="15">
        <v>1.8</v>
      </c>
      <c r="R179" s="16">
        <v>0.546875</v>
      </c>
      <c r="S179" s="3">
        <v>0.5502327546296296</v>
      </c>
      <c r="T179" s="1" t="s">
        <v>75</v>
      </c>
      <c r="U179" s="15">
        <f t="shared" si="27"/>
        <v>22.336355175623126</v>
      </c>
      <c r="V179" s="4" t="s">
        <v>294</v>
      </c>
      <c r="W179" s="18" t="s">
        <v>75</v>
      </c>
      <c r="X179" s="19">
        <f t="shared" si="28"/>
        <v>23.126113236196748</v>
      </c>
      <c r="Y179" s="25" t="s">
        <v>404</v>
      </c>
    </row>
    <row r="180" spans="1:25" ht="15">
      <c r="A180" s="10">
        <f>('[1]Atleti'!$A$84)</f>
        <v>83</v>
      </c>
      <c r="B180" s="20" t="str">
        <f>('[1]Atleti'!$B$84)</f>
        <v>DECEMBRINI CLAUDIO</v>
      </c>
      <c r="C180" s="12" t="str">
        <f>('[1]Atleti'!$D$84)</f>
        <v>E Bike</v>
      </c>
      <c r="D180" s="13" t="str">
        <f>('[1]Atleti'!$F$84)</f>
        <v>BIKESTORE RACING TEAM</v>
      </c>
      <c r="E180" s="14" t="str">
        <f>('[1]Atleti'!$G$84)</f>
        <v>FCI</v>
      </c>
      <c r="F180" s="1"/>
      <c r="G180" s="15">
        <v>2.2</v>
      </c>
      <c r="H180" s="16">
        <v>0.48993055555555554</v>
      </c>
      <c r="I180" s="3">
        <v>0.49484594907407403</v>
      </c>
      <c r="J180" s="3" t="s">
        <v>270</v>
      </c>
      <c r="K180" s="15">
        <f t="shared" si="25"/>
        <v>18.64889684240278</v>
      </c>
      <c r="L180" s="15">
        <v>1.5</v>
      </c>
      <c r="M180" s="16">
        <v>0.5274305555555555</v>
      </c>
      <c r="N180" s="3">
        <v>0.5308091435185185</v>
      </c>
      <c r="O180" s="1" t="s">
        <v>271</v>
      </c>
      <c r="P180" s="15">
        <f t="shared" si="26"/>
        <v>18.498852386009318</v>
      </c>
      <c r="Q180" s="15">
        <v>1.8</v>
      </c>
      <c r="R180" s="16">
        <v>0.569791666666667</v>
      </c>
      <c r="S180" s="3">
        <v>0.572728125</v>
      </c>
      <c r="T180" s="1" t="s">
        <v>272</v>
      </c>
      <c r="U180" s="15">
        <f t="shared" si="27"/>
        <v>25.540971975880847</v>
      </c>
      <c r="V180" s="4" t="s">
        <v>354</v>
      </c>
      <c r="W180" s="18" t="s">
        <v>272</v>
      </c>
      <c r="X180" s="19">
        <f t="shared" si="28"/>
        <v>25.540971975880847</v>
      </c>
      <c r="Y180" s="25" t="s">
        <v>405</v>
      </c>
    </row>
    <row r="181" spans="1:25" ht="15">
      <c r="A181" s="10">
        <f>('[1]Atleti'!$A$38)</f>
        <v>38</v>
      </c>
      <c r="B181" s="20" t="str">
        <f>('[1]Atleti'!$B$38)</f>
        <v>SCANZANI GIUSEPPE</v>
      </c>
      <c r="C181" s="12" t="str">
        <f>('[1]Atleti'!$D$38)</f>
        <v>Master 2</v>
      </c>
      <c r="D181" s="13" t="str">
        <f>('[1]Atleti'!$F$38)</f>
        <v>ASD WB FAMILY</v>
      </c>
      <c r="E181" s="14" t="str">
        <f>('[1]Atleti'!$G$38)</f>
        <v>FCI</v>
      </c>
      <c r="F181" s="1"/>
      <c r="G181" s="15">
        <v>2.2</v>
      </c>
      <c r="H181" s="16">
        <v>0.474305555555555</v>
      </c>
      <c r="I181" s="3">
        <v>0.4782570601851852</v>
      </c>
      <c r="J181" s="3" t="s">
        <v>124</v>
      </c>
      <c r="K181" s="15">
        <f t="shared" si="25"/>
        <v>23.197914530912374</v>
      </c>
      <c r="L181" s="15">
        <v>1.5</v>
      </c>
      <c r="M181" s="16">
        <v>0.511805555555556</v>
      </c>
      <c r="N181" s="3">
        <v>0.5158153935185185</v>
      </c>
      <c r="O181" s="1" t="s">
        <v>125</v>
      </c>
      <c r="P181" s="15">
        <f t="shared" si="26"/>
        <v>15.586664742388855</v>
      </c>
      <c r="Q181" s="15">
        <v>1.8</v>
      </c>
      <c r="R181" s="16">
        <v>0.554166666666666</v>
      </c>
      <c r="S181" s="3">
        <v>0.5580607638888889</v>
      </c>
      <c r="T181" s="1" t="s">
        <v>126</v>
      </c>
      <c r="U181" s="15">
        <f t="shared" si="27"/>
        <v>19.25991975033106</v>
      </c>
      <c r="V181" s="4" t="s">
        <v>310</v>
      </c>
      <c r="W181" s="18" t="s">
        <v>126</v>
      </c>
      <c r="X181" s="19">
        <f t="shared" si="28"/>
        <v>23.197914530912374</v>
      </c>
      <c r="Y181" s="25" t="s">
        <v>406</v>
      </c>
    </row>
    <row r="182" spans="1:25" ht="15">
      <c r="A182" s="10">
        <f>('[1]Atleti'!$A$80)</f>
        <v>84</v>
      </c>
      <c r="B182" s="20" t="str">
        <f>('[1]Atleti'!$B$80)</f>
        <v>D'ANNIBALE DAVID</v>
      </c>
      <c r="C182" s="12" t="str">
        <f>('[1]Atleti'!$D$80)</f>
        <v>E Bike</v>
      </c>
      <c r="D182" s="13" t="str">
        <f>('[1]Atleti'!$F$80)</f>
        <v>BIKESTORE RACING TEAM</v>
      </c>
      <c r="E182" s="14" t="str">
        <f>('[1]Atleti'!$G$80)</f>
        <v>FCI</v>
      </c>
      <c r="F182" s="1"/>
      <c r="G182" s="15">
        <v>2.2</v>
      </c>
      <c r="H182" s="16">
        <v>0.4902777777777778</v>
      </c>
      <c r="I182" s="3">
        <v>0.4946527777777778</v>
      </c>
      <c r="J182" s="3" t="s">
        <v>273</v>
      </c>
      <c r="K182" s="15">
        <f t="shared" si="25"/>
        <v>20.952380952381134</v>
      </c>
      <c r="L182" s="15">
        <v>1.5</v>
      </c>
      <c r="M182" s="16">
        <v>0.5277777777777778</v>
      </c>
      <c r="N182" s="3">
        <v>0.5317207175925925</v>
      </c>
      <c r="O182" s="1" t="s">
        <v>274</v>
      </c>
      <c r="P182" s="15">
        <f t="shared" si="26"/>
        <v>15.85111691666448</v>
      </c>
      <c r="Q182" s="15">
        <v>1.8</v>
      </c>
      <c r="R182" s="16">
        <v>0.5701388888888889</v>
      </c>
      <c r="S182" s="3">
        <v>0.5737040509259259</v>
      </c>
      <c r="T182" s="1" t="s">
        <v>275</v>
      </c>
      <c r="U182" s="15">
        <f t="shared" si="27"/>
        <v>21.03691198909189</v>
      </c>
      <c r="V182" s="4" t="s">
        <v>355</v>
      </c>
      <c r="W182" s="18" t="s">
        <v>275</v>
      </c>
      <c r="X182" s="19">
        <f t="shared" si="28"/>
        <v>21.03691198909189</v>
      </c>
      <c r="Y182" s="25" t="s">
        <v>407</v>
      </c>
    </row>
    <row r="183" spans="1:25" ht="15">
      <c r="A183" s="10">
        <f>('[1]Atleti'!$A$36)</f>
        <v>36</v>
      </c>
      <c r="B183" s="11" t="str">
        <f>('[1]Atleti'!$B$36)</f>
        <v>SIMONELLI ANDREA</v>
      </c>
      <c r="C183" s="12" t="str">
        <f>('[1]Atleti'!$D$36)</f>
        <v>Master 2</v>
      </c>
      <c r="D183" s="13" t="str">
        <f>('[1]Atleti'!$F$36)</f>
        <v>A.S.D. ORBETELLO BIKETRIBE</v>
      </c>
      <c r="E183" s="14" t="str">
        <f>('[1]Atleti'!$G$36)</f>
        <v>UISP</v>
      </c>
      <c r="F183" s="1"/>
      <c r="G183" s="15">
        <v>2.2</v>
      </c>
      <c r="H183" s="16">
        <v>0.473611111111111</v>
      </c>
      <c r="I183" s="3">
        <v>0.48752789351851855</v>
      </c>
      <c r="J183" s="3" t="s">
        <v>127</v>
      </c>
      <c r="K183" s="15">
        <f t="shared" si="25"/>
        <v>6.58677156710266</v>
      </c>
      <c r="L183" s="15">
        <v>1.5</v>
      </c>
      <c r="M183" s="16">
        <v>0.511111111111112</v>
      </c>
      <c r="N183" s="3">
        <v>0.5146653935185185</v>
      </c>
      <c r="O183" s="1" t="s">
        <v>128</v>
      </c>
      <c r="P183" s="15">
        <f t="shared" si="26"/>
        <v>17.584421505100632</v>
      </c>
      <c r="Q183" s="15">
        <v>1.8</v>
      </c>
      <c r="R183" s="16">
        <v>0.553472222222222</v>
      </c>
      <c r="S183" s="3">
        <v>0.5563902777777777</v>
      </c>
      <c r="T183" s="1" t="s">
        <v>129</v>
      </c>
      <c r="U183" s="15">
        <f t="shared" si="27"/>
        <v>25.70204664445386</v>
      </c>
      <c r="V183" s="4" t="s">
        <v>311</v>
      </c>
      <c r="W183" s="18" t="s">
        <v>129</v>
      </c>
      <c r="X183" s="19">
        <f t="shared" si="28"/>
        <v>25.70204664445386</v>
      </c>
      <c r="Y183" s="25" t="s">
        <v>408</v>
      </c>
    </row>
    <row r="184" spans="1:25" ht="15">
      <c r="A184" s="10">
        <f>('[1]Atleti'!$A$37)</f>
        <v>37</v>
      </c>
      <c r="B184" s="20" t="str">
        <f>('[1]Atleti'!$B$37)</f>
        <v>CARPINETI EMILIANO</v>
      </c>
      <c r="C184" s="12" t="str">
        <f>('[1]Atleti'!$D$37)</f>
        <v>Master 2</v>
      </c>
      <c r="D184" s="13" t="str">
        <f>('[1]Atleti'!$F$37)</f>
        <v>A.S.D. PRO BIKE RIDING TEAM</v>
      </c>
      <c r="E184" s="14" t="str">
        <f>('[1]Atleti'!$G$37)</f>
        <v>FCI</v>
      </c>
      <c r="F184" s="1"/>
      <c r="G184" s="15">
        <v>2.2</v>
      </c>
      <c r="H184" s="16">
        <v>0.473958333333333</v>
      </c>
      <c r="I184" s="3">
        <v>0.47763726851851857</v>
      </c>
      <c r="J184" s="3" t="s">
        <v>131</v>
      </c>
      <c r="K184" s="15">
        <f t="shared" si="25"/>
        <v>24.916629962874044</v>
      </c>
      <c r="L184" s="15">
        <v>1.5</v>
      </c>
      <c r="M184" s="16">
        <v>0.511458333333334</v>
      </c>
      <c r="N184" s="3">
        <v>0.5152982638888889</v>
      </c>
      <c r="O184" s="1" t="s">
        <v>132</v>
      </c>
      <c r="P184" s="15">
        <f t="shared" si="26"/>
        <v>16.27633601591754</v>
      </c>
      <c r="Q184" s="15">
        <v>1.8</v>
      </c>
      <c r="R184" s="16">
        <v>0.553819444444444</v>
      </c>
      <c r="S184" s="24">
        <v>0.5670611111111111</v>
      </c>
      <c r="T184" s="1" t="s">
        <v>133</v>
      </c>
      <c r="U184" s="15">
        <f t="shared" si="27"/>
        <v>5.663939584644223</v>
      </c>
      <c r="V184" s="4" t="s">
        <v>312</v>
      </c>
      <c r="W184" s="18" t="s">
        <v>131</v>
      </c>
      <c r="X184" s="19">
        <f t="shared" si="28"/>
        <v>24.916629962874044</v>
      </c>
      <c r="Y184" s="25" t="s">
        <v>409</v>
      </c>
    </row>
    <row r="185" spans="1:25" ht="15">
      <c r="A185" s="10">
        <f>('[1]Atleti'!$A$61)</f>
        <v>61</v>
      </c>
      <c r="B185" s="11" t="str">
        <f>('[1]Atleti'!$B$61)</f>
        <v>FAGNANI UMBERTO</v>
      </c>
      <c r="C185" s="12" t="str">
        <f>('[1]Atleti'!$D$61)</f>
        <v>Elite Sport</v>
      </c>
      <c r="D185" s="13" t="str">
        <f>('[1]Atleti'!$F$61)</f>
        <v>BIKESTORE RACING TEAM</v>
      </c>
      <c r="E185" s="14" t="str">
        <f>('[1]Atleti'!$G$61)</f>
        <v>FCI</v>
      </c>
      <c r="F185" s="1"/>
      <c r="G185" s="15">
        <v>2.2</v>
      </c>
      <c r="H185" s="16">
        <v>0.482291666666667</v>
      </c>
      <c r="I185" s="3">
        <v>0.4851841435185185</v>
      </c>
      <c r="J185" s="3" t="s">
        <v>253</v>
      </c>
      <c r="K185" s="15">
        <f t="shared" si="25"/>
        <v>31.69140890721033</v>
      </c>
      <c r="L185" s="15">
        <v>1.5</v>
      </c>
      <c r="M185" s="16">
        <v>0.519791666666667</v>
      </c>
      <c r="N185" s="24">
        <v>0.5243518518518518</v>
      </c>
      <c r="O185" s="1" t="s">
        <v>254</v>
      </c>
      <c r="P185" s="15">
        <f t="shared" si="26"/>
        <v>13.70558375634615</v>
      </c>
      <c r="Q185" s="15">
        <v>1.8</v>
      </c>
      <c r="R185" s="16">
        <v>0.562152777777778</v>
      </c>
      <c r="S185" s="24">
        <v>0.5830324074074075</v>
      </c>
      <c r="T185" s="1" t="s">
        <v>255</v>
      </c>
      <c r="U185" s="15">
        <f t="shared" si="27"/>
        <v>3.59201773835922</v>
      </c>
      <c r="V185" s="4" t="s">
        <v>349</v>
      </c>
      <c r="W185" s="18" t="s">
        <v>253</v>
      </c>
      <c r="X185" s="19">
        <f t="shared" si="28"/>
        <v>31.69140890721033</v>
      </c>
      <c r="Y185" s="25" t="s">
        <v>410</v>
      </c>
    </row>
    <row r="186" spans="1:25" ht="15">
      <c r="A186" s="10">
        <f>('[1]Atleti'!$A$2)</f>
        <v>2</v>
      </c>
      <c r="B186" s="11" t="str">
        <f>('[1]Atleti'!$B$2)</f>
        <v>DECEMBRINI LORENZO</v>
      </c>
      <c r="C186" s="12" t="str">
        <f>('[1]Atleti'!$D$2)</f>
        <v>Esordiente</v>
      </c>
      <c r="D186" s="13" t="str">
        <f>('[1]Atleti'!$F$2)</f>
        <v>BIKESTORE RACING TEAM</v>
      </c>
      <c r="E186" s="14" t="str">
        <f>('[1]Atleti'!$G$2)</f>
        <v>FCI</v>
      </c>
      <c r="F186" s="1"/>
      <c r="G186" s="15">
        <v>2.2</v>
      </c>
      <c r="H186" s="16">
        <v>0.4618055555555556</v>
      </c>
      <c r="I186" s="17">
        <v>0.46587893518518514</v>
      </c>
      <c r="J186" s="3" t="s">
        <v>15</v>
      </c>
      <c r="K186" s="15">
        <f t="shared" si="25"/>
        <v>22.50383588111649</v>
      </c>
      <c r="L186" s="15">
        <v>1.5</v>
      </c>
      <c r="M186" s="16">
        <v>0.5</v>
      </c>
      <c r="N186" s="3">
        <v>0.5037659722222222</v>
      </c>
      <c r="O186" s="1" t="s">
        <v>16</v>
      </c>
      <c r="P186" s="15">
        <f t="shared" si="26"/>
        <v>16.595980084824035</v>
      </c>
      <c r="Q186" s="15">
        <v>1.8</v>
      </c>
      <c r="R186" s="16">
        <v>0.5416666666666666</v>
      </c>
      <c r="S186" s="3">
        <v>0.5752153935185186</v>
      </c>
      <c r="T186" s="1" t="s">
        <v>17</v>
      </c>
      <c r="U186" s="15">
        <f t="shared" si="27"/>
        <v>2.2355542829149075</v>
      </c>
      <c r="V186" s="4" t="s">
        <v>277</v>
      </c>
      <c r="W186" s="18" t="s">
        <v>16</v>
      </c>
      <c r="X186" s="19">
        <f t="shared" si="28"/>
        <v>22.50383588111649</v>
      </c>
      <c r="Y186" s="25" t="s">
        <v>411</v>
      </c>
    </row>
  </sheetData>
  <sheetProtection/>
  <mergeCells count="13">
    <mergeCell ref="A7:E7"/>
    <mergeCell ref="A9:E9"/>
    <mergeCell ref="A13:E13"/>
    <mergeCell ref="A17:E17"/>
    <mergeCell ref="A22:E22"/>
    <mergeCell ref="A27:E27"/>
    <mergeCell ref="B111:F111"/>
    <mergeCell ref="A37:E37"/>
    <mergeCell ref="A47:E47"/>
    <mergeCell ref="A59:E59"/>
    <mergeCell ref="A80:E80"/>
    <mergeCell ref="A100:E100"/>
    <mergeCell ref="A103:E10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cpel</cp:lastModifiedBy>
  <dcterms:created xsi:type="dcterms:W3CDTF">2017-04-09T19:21:03Z</dcterms:created>
  <dcterms:modified xsi:type="dcterms:W3CDTF">2017-04-09T21:24:05Z</dcterms:modified>
  <cp:category/>
  <cp:version/>
  <cp:contentType/>
  <cp:contentStatus/>
</cp:coreProperties>
</file>